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adleysawler-my.sharepoint.com/personal/bradley_bradleysawler_onmicrosoft_com/Documents/Blog/Post 1 - Energy Comparison with Excel/"/>
    </mc:Choice>
  </mc:AlternateContent>
  <bookViews>
    <workbookView xWindow="0" yWindow="0" windowWidth="14400" windowHeight="10050"/>
  </bookViews>
  <sheets>
    <sheet name="Sheet1" sheetId="1" r:id="rId1"/>
  </sheets>
  <definedNames>
    <definedName name="_xlnm.Print_Titles" localSheetId="0">Sheet1!$A:$B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43" i="1" l="1"/>
  <c r="AV43" i="1"/>
  <c r="AW43" i="1"/>
  <c r="AX43" i="1"/>
  <c r="AY43" i="1"/>
  <c r="AZ43" i="1"/>
  <c r="BA43" i="1"/>
  <c r="BB43" i="1"/>
  <c r="AU44" i="1"/>
  <c r="AV44" i="1"/>
  <c r="AW44" i="1"/>
  <c r="AX44" i="1"/>
  <c r="AY44" i="1"/>
  <c r="AZ44" i="1"/>
  <c r="BA44" i="1"/>
  <c r="BB44" i="1"/>
  <c r="AU45" i="1"/>
  <c r="AV45" i="1"/>
  <c r="AW45" i="1"/>
  <c r="AX45" i="1"/>
  <c r="AY45" i="1"/>
  <c r="AZ45" i="1"/>
  <c r="BA45" i="1"/>
  <c r="BB45" i="1"/>
  <c r="AU46" i="1"/>
  <c r="AV46" i="1"/>
  <c r="AW46" i="1"/>
  <c r="AX46" i="1"/>
  <c r="AY46" i="1"/>
  <c r="AZ46" i="1"/>
  <c r="BA46" i="1"/>
  <c r="BB46" i="1"/>
  <c r="AU47" i="1"/>
  <c r="AV47" i="1"/>
  <c r="AW47" i="1"/>
  <c r="AX47" i="1"/>
  <c r="AY47" i="1"/>
  <c r="AZ47" i="1"/>
  <c r="BA47" i="1"/>
  <c r="BB47" i="1"/>
  <c r="AU48" i="1"/>
  <c r="AV48" i="1"/>
  <c r="AW48" i="1"/>
  <c r="AX48" i="1"/>
  <c r="AY48" i="1"/>
  <c r="AZ48" i="1"/>
  <c r="BA48" i="1"/>
  <c r="BB48" i="1"/>
  <c r="AU49" i="1"/>
  <c r="AV49" i="1"/>
  <c r="AW49" i="1"/>
  <c r="AX49" i="1"/>
  <c r="AY49" i="1"/>
  <c r="AZ49" i="1"/>
  <c r="BA49" i="1"/>
  <c r="BB49" i="1"/>
  <c r="AU50" i="1"/>
  <c r="AV50" i="1"/>
  <c r="AW50" i="1"/>
  <c r="AX50" i="1"/>
  <c r="AY50" i="1"/>
  <c r="AZ50" i="1"/>
  <c r="BA50" i="1"/>
  <c r="BB50" i="1"/>
  <c r="AU52" i="1"/>
  <c r="AV52" i="1"/>
  <c r="AW52" i="1"/>
  <c r="AW54" i="1" s="1"/>
  <c r="AX52" i="1"/>
  <c r="AY52" i="1"/>
  <c r="AZ52" i="1"/>
  <c r="BA52" i="1"/>
  <c r="BA54" i="1" s="1"/>
  <c r="BB52" i="1"/>
  <c r="BB53" i="1" s="1"/>
  <c r="BB54" i="1" s="1"/>
  <c r="BB61" i="1" s="1"/>
  <c r="AU53" i="1"/>
  <c r="AV53" i="1"/>
  <c r="AW53" i="1"/>
  <c r="AX53" i="1"/>
  <c r="AY53" i="1"/>
  <c r="AZ53" i="1"/>
  <c r="BA53" i="1"/>
  <c r="AU54" i="1"/>
  <c r="AU61" i="1" s="1"/>
  <c r="AV54" i="1"/>
  <c r="AY54" i="1"/>
  <c r="AZ54" i="1"/>
  <c r="AU56" i="1"/>
  <c r="AV56" i="1"/>
  <c r="AW56" i="1"/>
  <c r="AX56" i="1"/>
  <c r="AY56" i="1"/>
  <c r="AZ56" i="1"/>
  <c r="BA56" i="1"/>
  <c r="BB56" i="1"/>
  <c r="AU57" i="1"/>
  <c r="AV57" i="1"/>
  <c r="AV59" i="1" s="1"/>
  <c r="AV61" i="1" s="1"/>
  <c r="AW57" i="1"/>
  <c r="AW59" i="1" s="1"/>
  <c r="AX57" i="1"/>
  <c r="AY57" i="1"/>
  <c r="AZ57" i="1"/>
  <c r="AZ59" i="1" s="1"/>
  <c r="BA57" i="1"/>
  <c r="BA59" i="1" s="1"/>
  <c r="BB57" i="1"/>
  <c r="BB59" i="1" s="1"/>
  <c r="AU59" i="1"/>
  <c r="AX59" i="1"/>
  <c r="AY59" i="1"/>
  <c r="AU63" i="1"/>
  <c r="AV63" i="1"/>
  <c r="AW63" i="1"/>
  <c r="AX63" i="1"/>
  <c r="AY63" i="1"/>
  <c r="AZ63" i="1"/>
  <c r="BA63" i="1"/>
  <c r="AU64" i="1"/>
  <c r="AV64" i="1"/>
  <c r="AW64" i="1"/>
  <c r="AX64" i="1"/>
  <c r="AY64" i="1"/>
  <c r="AZ64" i="1"/>
  <c r="BA64" i="1"/>
  <c r="BB64" i="1"/>
  <c r="AU65" i="1"/>
  <c r="AV65" i="1"/>
  <c r="AW65" i="1"/>
  <c r="AY65" i="1"/>
  <c r="AZ65" i="1"/>
  <c r="BA65" i="1"/>
  <c r="BB65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BA61" i="1" l="1"/>
  <c r="AW61" i="1"/>
  <c r="AW67" i="1" s="1"/>
  <c r="AZ61" i="1"/>
  <c r="AZ67" i="1" s="1"/>
  <c r="AV67" i="1"/>
  <c r="AU67" i="1"/>
  <c r="BB63" i="1"/>
  <c r="BB67" i="1" s="1"/>
  <c r="AX54" i="1"/>
  <c r="AX61" i="1" s="1"/>
  <c r="AX65" i="1" s="1"/>
  <c r="AX67" i="1" s="1"/>
  <c r="AY61" i="1"/>
  <c r="AY67" i="1" s="1"/>
  <c r="BA67" i="1"/>
  <c r="AT44" i="1"/>
  <c r="AT45" i="1"/>
  <c r="AT46" i="1"/>
  <c r="AT47" i="1"/>
  <c r="AT48" i="1"/>
  <c r="AT49" i="1"/>
  <c r="AT50" i="1"/>
  <c r="AT56" i="1"/>
  <c r="AT57" i="1"/>
  <c r="AT63" i="1"/>
  <c r="AT64" i="1"/>
  <c r="AT65" i="1"/>
  <c r="AB63" i="1"/>
  <c r="AC63" i="1"/>
  <c r="AD63" i="1"/>
  <c r="AE63" i="1"/>
  <c r="AI63" i="1"/>
  <c r="AS63" i="1"/>
  <c r="D64" i="1"/>
  <c r="E64" i="1"/>
  <c r="F64" i="1"/>
  <c r="G64" i="1"/>
  <c r="H64" i="1"/>
  <c r="M64" i="1"/>
  <c r="N64" i="1"/>
  <c r="P64" i="1"/>
  <c r="Q64" i="1"/>
  <c r="R64" i="1"/>
  <c r="S64" i="1"/>
  <c r="T64" i="1"/>
  <c r="U64" i="1"/>
  <c r="V64" i="1"/>
  <c r="W64" i="1"/>
  <c r="X64" i="1"/>
  <c r="Z64" i="1"/>
  <c r="AA64" i="1"/>
  <c r="AD64" i="1"/>
  <c r="AF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E65" i="1"/>
  <c r="F65" i="1"/>
  <c r="G65" i="1"/>
  <c r="J65" i="1"/>
  <c r="K65" i="1"/>
  <c r="N65" i="1"/>
  <c r="P65" i="1"/>
  <c r="Q65" i="1"/>
  <c r="R65" i="1"/>
  <c r="S65" i="1"/>
  <c r="U65" i="1"/>
  <c r="X65" i="1"/>
  <c r="Z65" i="1"/>
  <c r="AA65" i="1"/>
  <c r="AB65" i="1"/>
  <c r="AC65" i="1"/>
  <c r="AE65" i="1"/>
  <c r="AF65" i="1"/>
  <c r="AG65" i="1"/>
  <c r="AJ65" i="1"/>
  <c r="AM65" i="1"/>
  <c r="AO65" i="1"/>
  <c r="C64" i="1"/>
  <c r="C63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D44" i="1"/>
  <c r="E44" i="1"/>
  <c r="F44" i="1"/>
  <c r="G44" i="1"/>
  <c r="H44" i="1"/>
  <c r="D45" i="1"/>
  <c r="E45" i="1"/>
  <c r="F45" i="1"/>
  <c r="G45" i="1"/>
  <c r="H45" i="1"/>
  <c r="D46" i="1"/>
  <c r="E46" i="1"/>
  <c r="F46" i="1"/>
  <c r="G46" i="1"/>
  <c r="H46" i="1"/>
  <c r="D47" i="1"/>
  <c r="E47" i="1"/>
  <c r="F47" i="1"/>
  <c r="G47" i="1"/>
  <c r="H47" i="1"/>
  <c r="D48" i="1"/>
  <c r="E48" i="1"/>
  <c r="F48" i="1"/>
  <c r="G48" i="1"/>
  <c r="H48" i="1"/>
  <c r="D49" i="1"/>
  <c r="E49" i="1"/>
  <c r="F49" i="1"/>
  <c r="G49" i="1"/>
  <c r="H49" i="1"/>
  <c r="D50" i="1"/>
  <c r="E50" i="1"/>
  <c r="F50" i="1"/>
  <c r="G50" i="1"/>
  <c r="H50" i="1"/>
  <c r="D56" i="1"/>
  <c r="E56" i="1"/>
  <c r="F56" i="1"/>
  <c r="G56" i="1"/>
  <c r="H56" i="1"/>
  <c r="D57" i="1"/>
  <c r="E57" i="1"/>
  <c r="F57" i="1"/>
  <c r="G57" i="1"/>
  <c r="H57" i="1"/>
  <c r="C57" i="1"/>
  <c r="C56" i="1"/>
  <c r="C50" i="1"/>
  <c r="C49" i="1"/>
  <c r="C48" i="1"/>
  <c r="C47" i="1"/>
  <c r="C46" i="1"/>
  <c r="C45" i="1"/>
  <c r="C44" i="1"/>
  <c r="AH63" i="1" l="1"/>
  <c r="AG63" i="1"/>
  <c r="AL63" i="1"/>
  <c r="AN63" i="1"/>
  <c r="F63" i="1"/>
  <c r="AM63" i="1"/>
  <c r="O64" i="1"/>
  <c r="AJ63" i="1"/>
  <c r="T63" i="1"/>
  <c r="D63" i="1"/>
  <c r="AK63" i="1"/>
  <c r="AP63" i="1"/>
  <c r="AH59" i="1"/>
  <c r="R59" i="1"/>
  <c r="AQ59" i="1"/>
  <c r="AI59" i="1"/>
  <c r="AA59" i="1"/>
  <c r="S59" i="1"/>
  <c r="K59" i="1"/>
  <c r="D59" i="1"/>
  <c r="V63" i="1"/>
  <c r="U63" i="1"/>
  <c r="I64" i="1"/>
  <c r="AQ63" i="1"/>
  <c r="K63" i="1"/>
  <c r="AO63" i="1"/>
  <c r="Y64" i="1"/>
  <c r="H63" i="1"/>
  <c r="AC64" i="1"/>
  <c r="J64" i="1"/>
  <c r="AR63" i="1"/>
  <c r="L63" i="1"/>
  <c r="O63" i="1"/>
  <c r="AP59" i="1"/>
  <c r="AL59" i="1"/>
  <c r="AD59" i="1"/>
  <c r="Z59" i="1"/>
  <c r="V59" i="1"/>
  <c r="N59" i="1"/>
  <c r="AE64" i="1"/>
  <c r="AF63" i="1"/>
  <c r="P63" i="1"/>
  <c r="AA63" i="1"/>
  <c r="S63" i="1"/>
  <c r="G59" i="1"/>
  <c r="G63" i="1"/>
  <c r="AT52" i="1"/>
  <c r="AT53" i="1" s="1"/>
  <c r="K64" i="1"/>
  <c r="X63" i="1"/>
  <c r="W63" i="1"/>
  <c r="AT59" i="1"/>
  <c r="E63" i="1"/>
  <c r="J59" i="1"/>
  <c r="Z63" i="1"/>
  <c r="R63" i="1"/>
  <c r="N63" i="1"/>
  <c r="J63" i="1"/>
  <c r="AB64" i="1"/>
  <c r="L64" i="1"/>
  <c r="AG64" i="1"/>
  <c r="Y63" i="1"/>
  <c r="Q63" i="1"/>
  <c r="M63" i="1"/>
  <c r="I63" i="1"/>
  <c r="F59" i="1"/>
  <c r="AM59" i="1"/>
  <c r="AE59" i="1"/>
  <c r="W59" i="1"/>
  <c r="O59" i="1"/>
  <c r="AF52" i="1"/>
  <c r="AF53" i="1" s="1"/>
  <c r="P52" i="1"/>
  <c r="P53" i="1" s="1"/>
  <c r="AR59" i="1"/>
  <c r="AN59" i="1"/>
  <c r="AJ59" i="1"/>
  <c r="AF59" i="1"/>
  <c r="AB59" i="1"/>
  <c r="X59" i="1"/>
  <c r="T59" i="1"/>
  <c r="P59" i="1"/>
  <c r="L59" i="1"/>
  <c r="AS59" i="1"/>
  <c r="AO59" i="1"/>
  <c r="AK59" i="1"/>
  <c r="AG59" i="1"/>
  <c r="AC59" i="1"/>
  <c r="Y59" i="1"/>
  <c r="U59" i="1"/>
  <c r="Q59" i="1"/>
  <c r="M59" i="1"/>
  <c r="I59" i="1"/>
  <c r="AN52" i="1"/>
  <c r="AN53" i="1" s="1"/>
  <c r="AB52" i="1"/>
  <c r="AB53" i="1" s="1"/>
  <c r="X52" i="1"/>
  <c r="X53" i="1" s="1"/>
  <c r="L52" i="1"/>
  <c r="L53" i="1" s="1"/>
  <c r="G52" i="1"/>
  <c r="G53" i="1" s="1"/>
  <c r="H59" i="1"/>
  <c r="AR52" i="1"/>
  <c r="AR53" i="1" s="1"/>
  <c r="AJ52" i="1"/>
  <c r="AJ53" i="1" s="1"/>
  <c r="T52" i="1"/>
  <c r="T53" i="1" s="1"/>
  <c r="E59" i="1"/>
  <c r="H52" i="1"/>
  <c r="H53" i="1" s="1"/>
  <c r="H54" i="1" s="1"/>
  <c r="F52" i="1"/>
  <c r="F53" i="1" s="1"/>
  <c r="F54" i="1" s="1"/>
  <c r="AS52" i="1"/>
  <c r="AS53" i="1" s="1"/>
  <c r="AS54" i="1" s="1"/>
  <c r="AO52" i="1"/>
  <c r="AO53" i="1" s="1"/>
  <c r="AK52" i="1"/>
  <c r="AK53" i="1" s="1"/>
  <c r="AG52" i="1"/>
  <c r="AG53" i="1" s="1"/>
  <c r="AG54" i="1" s="1"/>
  <c r="AC52" i="1"/>
  <c r="AC53" i="1" s="1"/>
  <c r="AC54" i="1" s="1"/>
  <c r="Y52" i="1"/>
  <c r="Y53" i="1" s="1"/>
  <c r="Y54" i="1" s="1"/>
  <c r="U52" i="1"/>
  <c r="Q52" i="1"/>
  <c r="M52" i="1"/>
  <c r="M53" i="1" s="1"/>
  <c r="M54" i="1" s="1"/>
  <c r="I52" i="1"/>
  <c r="I53" i="1" s="1"/>
  <c r="AP52" i="1"/>
  <c r="AP53" i="1" s="1"/>
  <c r="AP54" i="1" s="1"/>
  <c r="AL52" i="1"/>
  <c r="AL53" i="1" s="1"/>
  <c r="AL54" i="1" s="1"/>
  <c r="AH52" i="1"/>
  <c r="AH53" i="1" s="1"/>
  <c r="AH54" i="1" s="1"/>
  <c r="AH61" i="1" s="1"/>
  <c r="AH65" i="1" s="1"/>
  <c r="AD52" i="1"/>
  <c r="AD53" i="1" s="1"/>
  <c r="Z52" i="1"/>
  <c r="Z53" i="1" s="1"/>
  <c r="Z54" i="1" s="1"/>
  <c r="Z61" i="1" s="1"/>
  <c r="V52" i="1"/>
  <c r="V53" i="1" s="1"/>
  <c r="V54" i="1" s="1"/>
  <c r="V61" i="1" s="1"/>
  <c r="R52" i="1"/>
  <c r="N52" i="1"/>
  <c r="N53" i="1" s="1"/>
  <c r="N54" i="1" s="1"/>
  <c r="J52" i="1"/>
  <c r="J53" i="1" s="1"/>
  <c r="J54" i="1" s="1"/>
  <c r="J61" i="1" s="1"/>
  <c r="AQ52" i="1"/>
  <c r="AQ53" i="1" s="1"/>
  <c r="AQ54" i="1" s="1"/>
  <c r="AM52" i="1"/>
  <c r="AM53" i="1" s="1"/>
  <c r="AM54" i="1" s="1"/>
  <c r="AI52" i="1"/>
  <c r="AI53" i="1" s="1"/>
  <c r="AI54" i="1" s="1"/>
  <c r="AI61" i="1" s="1"/>
  <c r="AE52" i="1"/>
  <c r="AE53" i="1" s="1"/>
  <c r="AE54" i="1" s="1"/>
  <c r="AA52" i="1"/>
  <c r="AA53" i="1" s="1"/>
  <c r="AA54" i="1" s="1"/>
  <c r="AA61" i="1" s="1"/>
  <c r="W52" i="1"/>
  <c r="W53" i="1" s="1"/>
  <c r="W54" i="1" s="1"/>
  <c r="S52" i="1"/>
  <c r="S53" i="1" s="1"/>
  <c r="S54" i="1" s="1"/>
  <c r="O52" i="1"/>
  <c r="O53" i="1" s="1"/>
  <c r="O54" i="1" s="1"/>
  <c r="O61" i="1" s="1"/>
  <c r="O65" i="1" s="1"/>
  <c r="K52" i="1"/>
  <c r="K53" i="1" s="1"/>
  <c r="K54" i="1" s="1"/>
  <c r="E52" i="1"/>
  <c r="E53" i="1" s="1"/>
  <c r="E54" i="1" s="1"/>
  <c r="D52" i="1"/>
  <c r="D53" i="1" s="1"/>
  <c r="U53" i="1"/>
  <c r="Q53" i="1"/>
  <c r="Q54" i="1" s="1"/>
  <c r="R53" i="1"/>
  <c r="R54" i="1" s="1"/>
  <c r="R61" i="1" s="1"/>
  <c r="R67" i="1" s="1"/>
  <c r="C52" i="1"/>
  <c r="V65" i="1" l="1"/>
  <c r="V67" i="1" s="1"/>
  <c r="AI65" i="1"/>
  <c r="AI67" i="1" s="1"/>
  <c r="P54" i="1"/>
  <c r="P61" i="1" s="1"/>
  <c r="P67" i="1" s="1"/>
  <c r="S61" i="1"/>
  <c r="S67" i="1" s="1"/>
  <c r="K61" i="1"/>
  <c r="K67" i="1" s="1"/>
  <c r="AQ61" i="1"/>
  <c r="G54" i="1"/>
  <c r="G61" i="1" s="1"/>
  <c r="G67" i="1" s="1"/>
  <c r="AE61" i="1"/>
  <c r="AE67" i="1" s="1"/>
  <c r="J67" i="1"/>
  <c r="Z67" i="1"/>
  <c r="AP61" i="1"/>
  <c r="AP65" i="1" s="1"/>
  <c r="T54" i="1"/>
  <c r="T61" i="1" s="1"/>
  <c r="AL61" i="1"/>
  <c r="AF54" i="1"/>
  <c r="AF61" i="1" s="1"/>
  <c r="AF67" i="1" s="1"/>
  <c r="AN54" i="1"/>
  <c r="AN61" i="1" s="1"/>
  <c r="D54" i="1"/>
  <c r="D61" i="1" s="1"/>
  <c r="N61" i="1"/>
  <c r="N67" i="1" s="1"/>
  <c r="AB54" i="1"/>
  <c r="AB61" i="1" s="1"/>
  <c r="AB67" i="1" s="1"/>
  <c r="Q61" i="1"/>
  <c r="Q67" i="1" s="1"/>
  <c r="X54" i="1"/>
  <c r="X61" i="1" s="1"/>
  <c r="X67" i="1" s="1"/>
  <c r="AT54" i="1"/>
  <c r="AT61" i="1" s="1"/>
  <c r="AT67" i="1" s="1"/>
  <c r="W61" i="1"/>
  <c r="M61" i="1"/>
  <c r="AC61" i="1"/>
  <c r="AC67" i="1" s="1"/>
  <c r="AS61" i="1"/>
  <c r="AA67" i="1"/>
  <c r="F61" i="1"/>
  <c r="F67" i="1" s="1"/>
  <c r="AJ54" i="1"/>
  <c r="AJ61" i="1" s="1"/>
  <c r="AJ67" i="1" s="1"/>
  <c r="Y61" i="1"/>
  <c r="AM61" i="1"/>
  <c r="AM67" i="1" s="1"/>
  <c r="AH67" i="1"/>
  <c r="O67" i="1"/>
  <c r="U54" i="1"/>
  <c r="U61" i="1" s="1"/>
  <c r="U67" i="1" s="1"/>
  <c r="H61" i="1"/>
  <c r="H65" i="1" s="1"/>
  <c r="AG61" i="1"/>
  <c r="AG67" i="1" s="1"/>
  <c r="AK54" i="1"/>
  <c r="AK61" i="1" s="1"/>
  <c r="AK65" i="1" s="1"/>
  <c r="L54" i="1"/>
  <c r="L61" i="1" s="1"/>
  <c r="AR54" i="1"/>
  <c r="AR61" i="1" s="1"/>
  <c r="E61" i="1"/>
  <c r="E67" i="1" s="1"/>
  <c r="AO54" i="1"/>
  <c r="AO61" i="1" s="1"/>
  <c r="AO67" i="1" s="1"/>
  <c r="I54" i="1"/>
  <c r="I61" i="1" s="1"/>
  <c r="AD54" i="1"/>
  <c r="AD61" i="1" s="1"/>
  <c r="D65" i="1" l="1"/>
  <c r="D67" i="1" s="1"/>
  <c r="AH69" i="1"/>
  <c r="Q69" i="1"/>
  <c r="AQ65" i="1"/>
  <c r="AQ67" i="1" s="1"/>
  <c r="AQ69" i="1" s="1"/>
  <c r="AW69" i="1"/>
  <c r="AZ69" i="1"/>
  <c r="AV69" i="1"/>
  <c r="AY69" i="1"/>
  <c r="AU69" i="1"/>
  <c r="BA69" i="1"/>
  <c r="AX69" i="1"/>
  <c r="BB69" i="1"/>
  <c r="T65" i="1"/>
  <c r="T67" i="1" s="1"/>
  <c r="T69" i="1" s="1"/>
  <c r="I65" i="1"/>
  <c r="I67" i="1" s="1"/>
  <c r="I69" i="1" s="1"/>
  <c r="R69" i="1"/>
  <c r="AT69" i="1"/>
  <c r="G69" i="1"/>
  <c r="AE69" i="1"/>
  <c r="V69" i="1"/>
  <c r="AA69" i="1"/>
  <c r="AC69" i="1"/>
  <c r="N69" i="1"/>
  <c r="AR65" i="1"/>
  <c r="AR67" i="1" s="1"/>
  <c r="AR69" i="1" s="1"/>
  <c r="AI69" i="1"/>
  <c r="X69" i="1"/>
  <c r="L65" i="1"/>
  <c r="L67" i="1" s="1"/>
  <c r="L69" i="1" s="1"/>
  <c r="S69" i="1"/>
  <c r="K69" i="1"/>
  <c r="W65" i="1"/>
  <c r="W67" i="1" s="1"/>
  <c r="W69" i="1" s="1"/>
  <c r="AP67" i="1"/>
  <c r="AP69" i="1" s="1"/>
  <c r="AF69" i="1"/>
  <c r="Z69" i="1"/>
  <c r="Y65" i="1"/>
  <c r="Y67" i="1" s="1"/>
  <c r="Y69" i="1" s="1"/>
  <c r="AG69" i="1"/>
  <c r="AJ69" i="1"/>
  <c r="AB69" i="1"/>
  <c r="AO69" i="1"/>
  <c r="U69" i="1"/>
  <c r="O69" i="1"/>
  <c r="AM69" i="1"/>
  <c r="F69" i="1"/>
  <c r="AS65" i="1"/>
  <c r="AS67" i="1" s="1"/>
  <c r="AS69" i="1" s="1"/>
  <c r="P69" i="1"/>
  <c r="AL65" i="1"/>
  <c r="AL67" i="1" s="1"/>
  <c r="AL69" i="1" s="1"/>
  <c r="J69" i="1"/>
  <c r="AD65" i="1"/>
  <c r="AD67" i="1" s="1"/>
  <c r="AD69" i="1" s="1"/>
  <c r="AN65" i="1"/>
  <c r="AN67" i="1" s="1"/>
  <c r="AN69" i="1" s="1"/>
  <c r="M65" i="1"/>
  <c r="M67" i="1" s="1"/>
  <c r="M69" i="1" s="1"/>
  <c r="H67" i="1"/>
  <c r="H69" i="1" s="1"/>
  <c r="AK67" i="1"/>
  <c r="AK69" i="1" s="1"/>
  <c r="D69" i="1" l="1"/>
  <c r="E69" i="1"/>
  <c r="C59" i="1"/>
  <c r="C53" i="1" l="1"/>
  <c r="C54" i="1" s="1"/>
  <c r="C61" i="1" l="1"/>
  <c r="C65" i="1" s="1"/>
  <c r="C67" i="1" l="1"/>
</calcChain>
</file>

<file path=xl/sharedStrings.xml><?xml version="1.0" encoding="utf-8"?>
<sst xmlns="http://schemas.openxmlformats.org/spreadsheetml/2006/main" count="152" uniqueCount="111">
  <si>
    <t>kWh</t>
  </si>
  <si>
    <t>Solar Feed in Scheme</t>
  </si>
  <si>
    <t>%</t>
  </si>
  <si>
    <t>$</t>
  </si>
  <si>
    <t>GST included in new charges</t>
  </si>
  <si>
    <t>Total amount due</t>
  </si>
  <si>
    <t>Feed in Tariff - Retailer</t>
  </si>
  <si>
    <t>Reference</t>
  </si>
  <si>
    <t>1. https://www.energymadeeasy.gov.au/help/electricity-bill</t>
  </si>
  <si>
    <t>Peak Usage</t>
  </si>
  <si>
    <t>Off peak Usage</t>
  </si>
  <si>
    <t>Shoulder 1 Usage</t>
  </si>
  <si>
    <t>Shoulder 2 Usage</t>
  </si>
  <si>
    <t>Controlled load Usage</t>
  </si>
  <si>
    <t>Solar generation Usage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</si>
  <si>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</si>
  <si>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</si>
  <si>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</si>
  <si>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</si>
  <si>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</si>
  <si>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</si>
  <si>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</si>
  <si>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</si>
  <si>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</si>
  <si>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</si>
  <si>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Units</t>
  </si>
  <si>
    <t>days</t>
  </si>
  <si>
    <t>Discount 2 - ON USAGE + SERVICE</t>
  </si>
  <si>
    <t>Discount 1A - ON USAGE ONLY</t>
  </si>
  <si>
    <t xml:space="preserve">Discount 3 - ON OVERALL 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</si>
  <si>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</si>
  <si>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</si>
  <si>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</si>
  <si>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</si>
  <si>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</si>
  <si>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</si>
  <si>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</si>
  <si>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</si>
  <si>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</si>
  <si>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</si>
  <si>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ENERGY MADE EASY</t>
  </si>
  <si>
    <t>References</t>
  </si>
  <si>
    <t>2. bradleysawler.com</t>
  </si>
  <si>
    <r>
      <t xml:space="preserve">Peak - first kWh Tier </t>
    </r>
    <r>
      <rPr>
        <b/>
        <sz val="11"/>
        <color theme="1"/>
        <rFont val="Calibri"/>
        <family val="2"/>
        <scheme val="minor"/>
      </rPr>
      <t>(leave blank if NA)</t>
    </r>
  </si>
  <si>
    <r>
      <t xml:space="preserve">Peak-2nd kWh Tier </t>
    </r>
    <r>
      <rPr>
        <b/>
        <sz val="11"/>
        <color theme="1"/>
        <rFont val="Calibri"/>
        <family val="2"/>
        <scheme val="minor"/>
      </rPr>
      <t>(leave blank if NA)</t>
    </r>
  </si>
  <si>
    <r>
      <t xml:space="preserve">Peak - remaining kWh Tier </t>
    </r>
    <r>
      <rPr>
        <b/>
        <sz val="11"/>
        <color theme="1"/>
        <rFont val="Calibri"/>
        <family val="2"/>
        <scheme val="minor"/>
      </rPr>
      <t>(leave blank if NA)</t>
    </r>
  </si>
  <si>
    <r>
      <t xml:space="preserve">Off peak </t>
    </r>
    <r>
      <rPr>
        <b/>
        <sz val="11"/>
        <color theme="1"/>
        <rFont val="Calibri"/>
        <family val="2"/>
        <scheme val="minor"/>
      </rPr>
      <t>(leave blank if NA)</t>
    </r>
  </si>
  <si>
    <r>
      <t xml:space="preserve">Shoulder 1 </t>
    </r>
    <r>
      <rPr>
        <b/>
        <sz val="11"/>
        <color theme="1"/>
        <rFont val="Calibri"/>
        <family val="2"/>
        <scheme val="minor"/>
      </rPr>
      <t>(leave blank if NA)</t>
    </r>
  </si>
  <si>
    <r>
      <t xml:space="preserve">Shoulder 2 </t>
    </r>
    <r>
      <rPr>
        <b/>
        <sz val="11"/>
        <color theme="1"/>
        <rFont val="Calibri"/>
        <family val="2"/>
        <scheme val="minor"/>
      </rPr>
      <t>(leave blank if NA)</t>
    </r>
  </si>
  <si>
    <r>
      <t xml:space="preserve">Controlled load </t>
    </r>
    <r>
      <rPr>
        <b/>
        <sz val="11"/>
        <color theme="1"/>
        <rFont val="Calibri"/>
        <family val="2"/>
        <scheme val="minor"/>
      </rPr>
      <t>(leave blank if NA)</t>
    </r>
  </si>
  <si>
    <t>Total electricity charges</t>
  </si>
  <si>
    <t>Total including discounts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</si>
  <si>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</si>
  <si>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</si>
  <si>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</si>
  <si>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</si>
  <si>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</si>
  <si>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</si>
  <si>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</si>
  <si>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</si>
  <si>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</si>
  <si>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</si>
  <si>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</si>
  <si>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</si>
  <si>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</si>
  <si>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</si>
  <si>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</si>
  <si>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</si>
  <si>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</si>
  <si>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</si>
  <si>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</si>
  <si>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</si>
  <si>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</si>
  <si>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</si>
  <si>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</si>
  <si>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Peak - first kWh Tier</t>
  </si>
  <si>
    <t>$ Ex GST</t>
  </si>
  <si>
    <t>cents per kWh Ex GST</t>
  </si>
  <si>
    <t>cents per day Ex GST</t>
  </si>
  <si>
    <t>cents per day Inc GST</t>
  </si>
  <si>
    <t>$ Inc GST</t>
  </si>
  <si>
    <t>Peak-2nd kWh Tier</t>
  </si>
  <si>
    <t>Peak - remaining kWh Tier</t>
  </si>
  <si>
    <t>Off peak</t>
  </si>
  <si>
    <t>Shoulder 1</t>
  </si>
  <si>
    <t>Shoulder 2</t>
  </si>
  <si>
    <t>Controlled load</t>
  </si>
  <si>
    <t>Service/Supply to the property</t>
  </si>
  <si>
    <t>Sum of rebates and fees</t>
  </si>
  <si>
    <t>Credits, rebates and fees</t>
  </si>
  <si>
    <t>CURRENT PLAN</t>
  </si>
  <si>
    <t>Discount - ON USAGE ONLY</t>
  </si>
  <si>
    <t>Discount - ON USAGE + SERVICE</t>
  </si>
  <si>
    <t xml:space="preserve">Discount - ON OVERALL </t>
  </si>
  <si>
    <t>Offer ID</t>
  </si>
  <si>
    <t/>
  </si>
  <si>
    <t>44</t>
  </si>
  <si>
    <t>Retailer</t>
  </si>
  <si>
    <t>Offer name</t>
  </si>
  <si>
    <t>45</t>
  </si>
  <si>
    <t>46</t>
  </si>
  <si>
    <t>47</t>
  </si>
  <si>
    <t>48</t>
  </si>
  <si>
    <t>49</t>
  </si>
  <si>
    <t>50</t>
  </si>
  <si>
    <t>51</t>
  </si>
  <si>
    <t>52</t>
  </si>
  <si>
    <t>Estimate Yearly additional cost or saving compared to your CURRENT PLAN (Column 2)</t>
  </si>
  <si>
    <t>ActewAGL</t>
  </si>
  <si>
    <t xml:space="preserve"> ACT372279MR</t>
  </si>
  <si>
    <t xml:space="preserve">ACT Energy Rewards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</si>
</sst>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_-&quot;$&quot;* #,##0.0000_-;\-&quot;$&quot;* #,##0.0000_-;_-&quot;$&quot;* &quot;-&quot;??_-;_-@_-"/>
    <numFmt numFmtId="165" formatCode="_-&quot;$&quot;* #,##0.00_-;\-&quot;$&quot;* #,##0.00_-;_-&quot;$&quot;* &quot;-&quot;??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8" fontId="0" fillId="0" borderId="0" xfId="1" applyNumberFormat="1" applyFont="1" applyAlignment="1">
      <alignment horizontal="center" vertical="center"/>
    </xf>
    <xf numFmtId="49" fontId="0" fillId="0" borderId="0" xfId="0" applyNumberFormat="1" applyAlignment="1">
      <alignment horizontal="left"/>
    </xf>
    <xf numFmtId="8" fontId="2" fillId="0" borderId="0" xfId="1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8" fontId="0" fillId="2" borderId="0" xfId="1" applyNumberFormat="1" applyFont="1" applyFill="1" applyAlignment="1">
      <alignment horizontal="center" vertical="center"/>
    </xf>
    <xf numFmtId="0" fontId="0" fillId="0" borderId="0" xfId="0" applyAlignment="1">
      <alignment wrapText="1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2" borderId="0" xfId="1" applyNumberFormat="1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1" applyNumberFormat="1" applyFont="1" applyFill="1" applyAlignment="1">
      <alignment horizontal="center" vertical="center"/>
    </xf>
    <xf numFmtId="8" fontId="0" fillId="0" borderId="0" xfId="1" applyNumberFormat="1" applyFont="1" applyFill="1" applyAlignment="1">
      <alignment horizontal="center" vertical="center"/>
    </xf>
    <xf numFmtId="0" fontId="0" fillId="2" borderId="0" xfId="0" applyFill="1" applyAlignment="1">
      <alignment horizontal="center" wrapText="1"/>
    </xf>
    <xf numFmtId="0" fontId="0" fillId="2" borderId="0" xfId="2" applyNumberFormat="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3" fillId="0" borderId="0" xfId="3" applyNumberFormat="1" applyAlignment="1">
      <alignment horizontal="left"/>
    </xf>
    <xf numFmtId="6" fontId="4" fillId="0" borderId="0" xfId="0" applyNumberFormat="1" applyFont="1" applyAlignment="1">
      <alignment wrapText="1"/>
    </xf>
    <xf numFmtId="6" fontId="4" fillId="0" borderId="0" xfId="1" applyNumberFormat="1" applyFont="1" applyFill="1" applyAlignment="1">
      <alignment horizontal="center" vertical="center"/>
    </xf>
    <xf numFmtId="6" fontId="4" fillId="0" borderId="0" xfId="1" applyNumberFormat="1" applyFont="1" applyAlignment="1">
      <alignment horizontal="center" vertical="center"/>
    </xf>
    <xf numFmtId="6" fontId="4" fillId="0" borderId="0" xfId="0" applyNumberFormat="1" applyFont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60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>
        <left style="thin">
          <color theme="6"/>
        </left>
      </border>
    </dxf>
    <dxf>
      <border>
        <left style="thin">
          <color theme="6"/>
        </left>
      </border>
    </dxf>
    <dxf>
      <border>
        <top style="thin">
          <color theme="6"/>
        </top>
      </border>
    </dxf>
    <dxf>
      <border>
        <top style="thin">
          <color theme="6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theme="6"/>
        </patternFill>
      </fill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</dxfs>
  <tableStyles count="1" defaultTableStyle="TableStyleMedium2" defaultPivotStyle="PivotStyleLight16">
    <tableStyle name="Basic" pivot="0" count="9">
      <tableStyleElement type="wholeTable" dxfId="59"/>
      <tableStyleElement type="headerRow" dxfId="58"/>
      <tableStyleElement type="totalRow" dxfId="57"/>
      <tableStyleElement type="firstColumn" dxfId="56"/>
      <tableStyleElement type="lastColumn" dxfId="55"/>
      <tableStyleElement type="firstRowStripe" dxfId="54"/>
      <tableStyleElement type="secondRowStripe" dxfId="53"/>
      <tableStyleElement type="firstColumnStripe" dxfId="52"/>
      <tableStyleElement type="secondColumnStripe" dxfId="5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BB69" totalsRowShown="0" headerRowDxfId="50">
  <autoFilter ref="A1:BB69"/>
  <tableColumns count="54">
    <tableColumn id="1" name="Reference"/>
    <tableColumn id="2" name="Units" dataDxfId="49"/>
    <tableColumn id="3" name="1" dataDxfId="48"/>
    <tableColumn id="4" name="2" dataDxfId="47"/>
    <tableColumn id="5" name="3" dataDxfId="46"/>
    <tableColumn id="26" name="4"/>
    <tableColumn id="25" name="5"/>
    <tableColumn id="6" name="6" dataDxfId="45"/>
    <tableColumn id="7" name="7" dataDxfId="44"/>
    <tableColumn id="8" name="8" dataDxfId="43"/>
    <tableColumn id="14" name="9"/>
    <tableColumn id="10" name="10" dataDxfId="42"/>
    <tableColumn id="11" name="11" dataDxfId="41"/>
    <tableColumn id="12" name="12" dataDxfId="40"/>
    <tableColumn id="13" name="13" dataDxfId="39"/>
    <tableColumn id="15" name="14" dataDxfId="38"/>
    <tableColumn id="17" name="15" dataDxfId="37"/>
    <tableColumn id="18" name="16" dataDxfId="36"/>
    <tableColumn id="19" name="17" dataDxfId="35"/>
    <tableColumn id="20" name="18" dataDxfId="34"/>
    <tableColumn id="21" name="19" dataDxfId="33"/>
    <tableColumn id="22" name="20" dataDxfId="32"/>
    <tableColumn id="9" name="21" dataDxfId="31"/>
    <tableColumn id="16" name="22" dataDxfId="30"/>
    <tableColumn id="23" name="23" dataDxfId="29"/>
    <tableColumn id="24" name="24" dataDxfId="28"/>
    <tableColumn id="27" name="25" dataDxfId="27"/>
    <tableColumn id="28" name="26" dataDxfId="26"/>
    <tableColumn id="29" name="27" dataDxfId="25"/>
    <tableColumn id="30" name="28" dataDxfId="24"/>
    <tableColumn id="31" name="29" dataDxfId="23"/>
    <tableColumn id="32" name="30" dataDxfId="22"/>
    <tableColumn id="33" name="31" dataDxfId="21"/>
    <tableColumn id="34" name="32" dataDxfId="20"/>
    <tableColumn id="35" name="33" dataDxfId="19"/>
    <tableColumn id="36" name="34" dataDxfId="18"/>
    <tableColumn id="37" name="35" dataDxfId="17"/>
    <tableColumn id="38" name="36" dataDxfId="16"/>
    <tableColumn id="39" name="37" dataDxfId="15"/>
    <tableColumn id="40" name="38" dataDxfId="14"/>
    <tableColumn id="41" name="39" dataDxfId="13"/>
    <tableColumn id="42" name="40" dataDxfId="12"/>
    <tableColumn id="43" name="41" dataDxfId="11"/>
    <tableColumn id="44" name="42" dataDxfId="10"/>
    <tableColumn id="45" name="43" dataDxfId="9"/>
    <tableColumn id="46" name="44" dataDxfId="8"/>
    <tableColumn id="47" name="45" dataDxfId="7"/>
    <tableColumn id="48" name="46" dataDxfId="6"/>
    <tableColumn id="49" name="47" dataDxfId="5"/>
    <tableColumn id="50" name="48" dataDxfId="4"/>
    <tableColumn id="51" name="49" dataDxfId="3"/>
    <tableColumn id="52" name="50" dataDxfId="2"/>
    <tableColumn id="53" name="51" dataDxfId="1"/>
    <tableColumn id="54" name="52" dataDxfId="0"/>
  </tableColumns>
  <tableStyleInfo name="Basic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bradleysawler.com" TargetMode="External"/><Relationship Id="rId1" Type="http://schemas.openxmlformats.org/officeDocument/2006/relationships/hyperlink" Target="https://www.energymadeeasy.gov.au/help/electricity-bil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87"/>
  <sheetViews>
    <sheetView showGridLines="0" tabSelected="1" zoomScale="70" zoomScaleNormal="70" zoomScaleSheetLayoutView="30" workbookViewId="0">
      <selection activeCell="D4" sqref="D4"/>
    </sheetView>
  </sheetViews>
  <sheetFormatPr defaultRowHeight="14.5" x14ac:dyDescent="0.35"/>
  <cols>
    <col min="1" max="1" width="49.81640625" customWidth="1"/>
    <col min="2" max="2" width="27" style="1" bestFit="1" customWidth="1"/>
    <col min="3" max="3" width="13.90625" style="1" customWidth="1"/>
    <col min="4" max="4" width="10.6328125" style="1" customWidth="1"/>
    <col min="5" max="22" width="10.6328125" customWidth="1"/>
    <col min="23" max="26" width="9.453125" bestFit="1" customWidth="1"/>
    <col min="27" max="39" width="8.81640625" bestFit="1" customWidth="1"/>
    <col min="40" max="46" width="10.453125" bestFit="1" customWidth="1"/>
    <col min="52" max="52" width="8.7265625" customWidth="1"/>
  </cols>
  <sheetData>
    <row r="1" spans="1:54" x14ac:dyDescent="0.35">
      <c r="A1" t="s">
        <v>7</v>
      </c>
      <c r="B1" s="1" t="s">
        <v>25</v>
      </c>
      <c r="C1" s="1" t="s">
        <v>15</v>
      </c>
      <c r="D1" s="1" t="s">
        <v>16</v>
      </c>
      <c r="E1" s="1" t="s">
        <v>17</v>
      </c>
      <c r="F1" s="1" t="s">
        <v>18</v>
      </c>
      <c r="G1" s="1" t="s">
        <v>19</v>
      </c>
      <c r="H1" s="1" t="s">
        <v>20</v>
      </c>
      <c r="I1" s="1" t="s">
        <v>21</v>
      </c>
      <c r="J1" s="1" t="s">
        <v>22</v>
      </c>
      <c r="K1" s="1" t="s">
        <v>23</v>
      </c>
      <c r="L1" s="1" t="s">
        <v>24</v>
      </c>
      <c r="M1" s="1" t="s">
        <v>30</v>
      </c>
      <c r="N1" s="1" t="s">
        <v>31</v>
      </c>
      <c r="O1" s="1" t="s">
        <v>32</v>
      </c>
      <c r="P1" s="1" t="s">
        <v>33</v>
      </c>
      <c r="Q1" s="1" t="s">
        <v>34</v>
      </c>
      <c r="R1" s="1" t="s">
        <v>35</v>
      </c>
      <c r="S1" s="1" t="s">
        <v>36</v>
      </c>
      <c r="T1" s="1" t="s">
        <v>37</v>
      </c>
      <c r="U1" s="1" t="s">
        <v>38</v>
      </c>
      <c r="V1" s="1" t="s">
        <v>39</v>
      </c>
      <c r="W1" s="1" t="s">
        <v>52</v>
      </c>
      <c r="X1" s="1" t="s">
        <v>53</v>
      </c>
      <c r="Y1" s="1" t="s">
        <v>54</v>
      </c>
      <c r="Z1" s="1" t="s">
        <v>55</v>
      </c>
      <c r="AA1" s="1" t="s">
        <v>56</v>
      </c>
      <c r="AB1" s="1" t="s">
        <v>57</v>
      </c>
      <c r="AC1" s="1" t="s">
        <v>58</v>
      </c>
      <c r="AD1" s="1" t="s">
        <v>59</v>
      </c>
      <c r="AE1" s="1" t="s">
        <v>60</v>
      </c>
      <c r="AF1" s="1" t="s">
        <v>61</v>
      </c>
      <c r="AG1" s="1" t="s">
        <v>62</v>
      </c>
      <c r="AH1" s="1" t="s">
        <v>63</v>
      </c>
      <c r="AI1" s="1" t="s">
        <v>64</v>
      </c>
      <c r="AJ1" s="1" t="s">
        <v>65</v>
      </c>
      <c r="AK1" s="1" t="s">
        <v>66</v>
      </c>
      <c r="AL1" s="1" t="s">
        <v>67</v>
      </c>
      <c r="AM1" s="1" t="s">
        <v>68</v>
      </c>
      <c r="AN1" s="1" t="s">
        <v>69</v>
      </c>
      <c r="AO1" s="1" t="s">
        <v>70</v>
      </c>
      <c r="AP1" s="1" t="s">
        <v>71</v>
      </c>
      <c r="AQ1" s="1" t="s">
        <v>72</v>
      </c>
      <c r="AR1" s="1" t="s">
        <v>73</v>
      </c>
      <c r="AS1" s="1" t="s">
        <v>74</v>
      </c>
      <c r="AT1" s="1" t="s">
        <v>96</v>
      </c>
      <c r="AU1" s="1" t="s">
        <v>99</v>
      </c>
      <c r="AV1" s="1" t="s">
        <v>100</v>
      </c>
      <c r="AW1" s="1" t="s">
        <v>101</v>
      </c>
      <c r="AX1" s="1" t="s">
        <v>102</v>
      </c>
      <c r="AY1" s="1" t="s">
        <v>103</v>
      </c>
      <c r="AZ1" s="1" t="s">
        <v>104</v>
      </c>
      <c r="BA1" s="1" t="s">
        <v>105</v>
      </c>
      <c r="BB1" s="1" t="s">
        <v>106</v>
      </c>
    </row>
    <row r="2" spans="1:54" s="8" customFormat="1" ht="29" x14ac:dyDescent="0.35">
      <c r="A2" s="8" t="s">
        <v>97</v>
      </c>
      <c r="B2" s="19"/>
      <c r="C2" s="17" t="s">
        <v>40</v>
      </c>
      <c r="D2" s="17" t="s">
        <v>40</v>
      </c>
      <c r="E2" s="17" t="s">
        <v>108</v>
      </c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</row>
    <row r="3" spans="1:54" s="8" customFormat="1" ht="29" x14ac:dyDescent="0.35">
      <c r="A3" s="8" t="s">
        <v>98</v>
      </c>
      <c r="B3" s="19"/>
      <c r="C3" s="17" t="s">
        <v>40</v>
      </c>
      <c r="D3" s="17" t="s">
        <v>90</v>
      </c>
      <c r="E3" s="17" t="s">
        <v>110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</row>
    <row r="4" spans="1:54" ht="43.5" x14ac:dyDescent="0.35">
      <c r="A4" t="s">
        <v>94</v>
      </c>
      <c r="C4" s="17" t="s">
        <v>95</v>
      </c>
      <c r="D4" s="17" t="s">
        <v>95</v>
      </c>
      <c r="E4" s="17" t="s">
        <v>109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</row>
    <row r="5" spans="1:54" x14ac:dyDescent="0.35"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x14ac:dyDescent="0.35">
      <c r="A6" t="s">
        <v>9</v>
      </c>
      <c r="B6" s="1" t="s">
        <v>0</v>
      </c>
      <c r="C6" s="6">
        <v>1252</v>
      </c>
      <c r="D6" s="6">
        <v>1252</v>
      </c>
      <c r="E6" s="6">
        <v>1252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x14ac:dyDescent="0.35">
      <c r="A7" t="s">
        <v>10</v>
      </c>
      <c r="B7" s="1" t="s">
        <v>0</v>
      </c>
      <c r="C7" s="6">
        <v>628</v>
      </c>
      <c r="D7" s="6">
        <v>628</v>
      </c>
      <c r="E7" s="6">
        <v>628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</row>
    <row r="8" spans="1:54" x14ac:dyDescent="0.35">
      <c r="A8" t="s">
        <v>11</v>
      </c>
      <c r="B8" s="1" t="s">
        <v>0</v>
      </c>
      <c r="C8" s="6">
        <v>455</v>
      </c>
      <c r="D8" s="6">
        <v>455</v>
      </c>
      <c r="E8" s="6">
        <v>455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</row>
    <row r="9" spans="1:54" x14ac:dyDescent="0.35">
      <c r="A9" t="s">
        <v>12</v>
      </c>
      <c r="B9" s="1" t="s">
        <v>0</v>
      </c>
      <c r="C9" s="6">
        <v>256</v>
      </c>
      <c r="D9" s="6">
        <v>256</v>
      </c>
      <c r="E9" s="6">
        <v>256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</row>
    <row r="10" spans="1:54" x14ac:dyDescent="0.35">
      <c r="A10" t="s">
        <v>13</v>
      </c>
      <c r="B10" s="1" t="s">
        <v>0</v>
      </c>
      <c r="C10" s="6">
        <v>408</v>
      </c>
      <c r="D10" s="6">
        <v>408</v>
      </c>
      <c r="E10" s="6">
        <v>408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</row>
    <row r="11" spans="1:54" x14ac:dyDescent="0.35">
      <c r="A11" t="s">
        <v>14</v>
      </c>
      <c r="B11" s="1" t="s">
        <v>0</v>
      </c>
      <c r="C11" s="6">
        <v>630</v>
      </c>
      <c r="D11" s="6">
        <v>630</v>
      </c>
      <c r="E11" s="6">
        <v>630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</row>
    <row r="12" spans="1:54" x14ac:dyDescent="0.35">
      <c r="A12" t="s">
        <v>87</v>
      </c>
      <c r="B12" s="1" t="s">
        <v>26</v>
      </c>
      <c r="C12" s="6">
        <v>92</v>
      </c>
      <c r="D12" s="6">
        <v>92</v>
      </c>
      <c r="E12" s="6">
        <v>92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</row>
    <row r="13" spans="1:54" x14ac:dyDescent="0.35"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x14ac:dyDescent="0.35">
      <c r="A14" t="s">
        <v>43</v>
      </c>
      <c r="B14" s="1" t="s">
        <v>0</v>
      </c>
      <c r="C14" s="6">
        <v>411</v>
      </c>
      <c r="D14" s="6">
        <v>411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</row>
    <row r="15" spans="1:54" x14ac:dyDescent="0.35">
      <c r="B15" s="1" t="s">
        <v>77</v>
      </c>
      <c r="C15" s="12">
        <v>31.24</v>
      </c>
      <c r="D15" s="12">
        <v>31.24</v>
      </c>
      <c r="E15" s="12">
        <v>26.08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</row>
    <row r="16" spans="1:54" x14ac:dyDescent="0.35"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</row>
    <row r="17" spans="1:54" x14ac:dyDescent="0.35">
      <c r="A17" t="s">
        <v>44</v>
      </c>
      <c r="B17" s="1" t="s">
        <v>0</v>
      </c>
      <c r="C17" s="6">
        <v>452</v>
      </c>
      <c r="D17" s="6">
        <v>452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</row>
    <row r="18" spans="1:54" x14ac:dyDescent="0.35">
      <c r="B18" s="1" t="s">
        <v>77</v>
      </c>
      <c r="C18" s="12">
        <v>32.450000000000003</v>
      </c>
      <c r="D18" s="12">
        <v>32.450000000000003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</row>
    <row r="19" spans="1:54" x14ac:dyDescent="0.35"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1:54" x14ac:dyDescent="0.35">
      <c r="A20" t="s">
        <v>45</v>
      </c>
      <c r="B20" s="1" t="s">
        <v>77</v>
      </c>
      <c r="C20" s="12">
        <v>34.549999999999997</v>
      </c>
      <c r="D20" s="12">
        <v>34.549999999999997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</row>
    <row r="21" spans="1:54" x14ac:dyDescent="0.35"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 x14ac:dyDescent="0.35">
      <c r="A22" t="s">
        <v>46</v>
      </c>
      <c r="B22" s="1" t="s">
        <v>77</v>
      </c>
      <c r="C22" s="12">
        <v>12.5</v>
      </c>
      <c r="D22" s="12">
        <v>12.5</v>
      </c>
      <c r="E22" s="12">
        <v>14.66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</row>
    <row r="23" spans="1:54" x14ac:dyDescent="0.35"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</row>
    <row r="24" spans="1:54" x14ac:dyDescent="0.35">
      <c r="A24" t="s">
        <v>47</v>
      </c>
      <c r="B24" s="1" t="s">
        <v>77</v>
      </c>
      <c r="C24" s="12">
        <v>27.5</v>
      </c>
      <c r="D24" s="12">
        <v>27.5</v>
      </c>
      <c r="E24" s="12">
        <v>18.649999999999999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</row>
    <row r="25" spans="1:54" x14ac:dyDescent="0.35"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4" x14ac:dyDescent="0.35">
      <c r="A26" t="s">
        <v>48</v>
      </c>
      <c r="B26" s="1" t="s">
        <v>77</v>
      </c>
      <c r="C26" s="12">
        <v>23.65</v>
      </c>
      <c r="D26" s="12">
        <v>23.65</v>
      </c>
      <c r="E26" s="12">
        <v>18.649999999999999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</row>
    <row r="27" spans="1:54" x14ac:dyDescent="0.35"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4" x14ac:dyDescent="0.35">
      <c r="A28" t="s">
        <v>49</v>
      </c>
      <c r="B28" s="1" t="s">
        <v>77</v>
      </c>
      <c r="C28" s="12">
        <v>10.5</v>
      </c>
      <c r="D28" s="12">
        <v>10.5</v>
      </c>
      <c r="E28" s="12">
        <v>11.9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</row>
    <row r="29" spans="1:54" x14ac:dyDescent="0.35"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</row>
    <row r="30" spans="1:54" x14ac:dyDescent="0.35">
      <c r="A30" t="s">
        <v>87</v>
      </c>
      <c r="B30" s="1" t="s">
        <v>78</v>
      </c>
      <c r="C30" s="12">
        <v>53.84</v>
      </c>
      <c r="D30" s="12">
        <v>53.84</v>
      </c>
      <c r="E30" s="12">
        <v>87.4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</row>
    <row r="31" spans="1:54" x14ac:dyDescent="0.3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</row>
    <row r="32" spans="1:54" x14ac:dyDescent="0.35">
      <c r="A32" t="s">
        <v>1</v>
      </c>
      <c r="B32" s="1" t="s">
        <v>79</v>
      </c>
      <c r="C32" s="12">
        <v>44</v>
      </c>
      <c r="D32" s="12">
        <v>44</v>
      </c>
      <c r="E32" s="12">
        <v>44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</row>
    <row r="33" spans="1:54" x14ac:dyDescent="0.35">
      <c r="A33" t="s">
        <v>6</v>
      </c>
      <c r="B33" s="1" t="s">
        <v>79</v>
      </c>
      <c r="C33" s="12">
        <v>9.8000000000000007</v>
      </c>
      <c r="D33" s="12">
        <v>9.8000000000000007</v>
      </c>
      <c r="E33" s="12">
        <v>8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</row>
    <row r="34" spans="1:54" s="13" customFormat="1" x14ac:dyDescent="0.35"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</row>
    <row r="35" spans="1:54" x14ac:dyDescent="0.35">
      <c r="A35" t="s">
        <v>88</v>
      </c>
      <c r="B35" s="1" t="s">
        <v>80</v>
      </c>
      <c r="C35" s="7">
        <v>-41.25</v>
      </c>
      <c r="D35" s="7">
        <v>-41.25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</row>
    <row r="36" spans="1:54" s="13" customFormat="1" x14ac:dyDescent="0.35">
      <c r="B36" s="14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</row>
    <row r="37" spans="1:54" x14ac:dyDescent="0.35">
      <c r="A37" t="s">
        <v>91</v>
      </c>
      <c r="B37" s="1" t="s">
        <v>2</v>
      </c>
      <c r="C37" s="18"/>
      <c r="D37" s="18"/>
      <c r="E37" s="18">
        <v>12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</row>
    <row r="38" spans="1:54" x14ac:dyDescent="0.35">
      <c r="A38" t="s">
        <v>92</v>
      </c>
      <c r="B38" s="1" t="s">
        <v>2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</row>
    <row r="39" spans="1:54" x14ac:dyDescent="0.35">
      <c r="A39" t="s">
        <v>93</v>
      </c>
      <c r="B39" s="1" t="s">
        <v>2</v>
      </c>
      <c r="C39" s="18">
        <v>5</v>
      </c>
      <c r="D39" s="18">
        <v>5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</row>
    <row r="40" spans="1:54" s="13" customFormat="1" x14ac:dyDescent="0.35">
      <c r="B40" s="14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4"/>
      <c r="AU40" s="14"/>
      <c r="AV40" s="14"/>
      <c r="AW40" s="14"/>
      <c r="AX40" s="14"/>
      <c r="AY40" s="14"/>
      <c r="AZ40" s="14"/>
      <c r="BA40" s="14"/>
      <c r="BB40" s="14"/>
    </row>
    <row r="41" spans="1:54" s="13" customFormat="1" x14ac:dyDescent="0.35">
      <c r="B41" s="14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4"/>
      <c r="AU41" s="14"/>
      <c r="AV41" s="14"/>
      <c r="AW41" s="14"/>
      <c r="AX41" s="14"/>
      <c r="AY41" s="14"/>
      <c r="AZ41" s="14"/>
      <c r="BA41" s="14"/>
      <c r="BB41" s="14"/>
    </row>
    <row r="42" spans="1:54" s="13" customFormat="1" x14ac:dyDescent="0.35">
      <c r="B42" s="14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4"/>
      <c r="AU42" s="14"/>
      <c r="AV42" s="14"/>
      <c r="AW42" s="14"/>
      <c r="AX42" s="14"/>
      <c r="AY42" s="14"/>
      <c r="AZ42" s="14"/>
      <c r="BA42" s="14"/>
      <c r="BB42" s="14"/>
    </row>
    <row r="43" spans="1:54" x14ac:dyDescent="0.35">
      <c r="A43" t="s">
        <v>75</v>
      </c>
      <c r="B43" s="1" t="s">
        <v>76</v>
      </c>
      <c r="C43" s="3">
        <f t="shared" ref="C43:AT43" si="0">IF(OR(C6="",C6=0),0,IF(OR(C14="",C14=0),C6*C15/100,IF(C6&lt;=C14,C6*C15/100,C14*C15/100)))</f>
        <v>128.3964</v>
      </c>
      <c r="D43" s="3">
        <f t="shared" si="0"/>
        <v>128.3964</v>
      </c>
      <c r="E43" s="3">
        <f t="shared" si="0"/>
        <v>326.52159999999998</v>
      </c>
      <c r="F43" s="3">
        <f t="shared" si="0"/>
        <v>0</v>
      </c>
      <c r="G43" s="3">
        <f t="shared" si="0"/>
        <v>0</v>
      </c>
      <c r="H43" s="3">
        <f t="shared" si="0"/>
        <v>0</v>
      </c>
      <c r="I43" s="3">
        <f t="shared" si="0"/>
        <v>0</v>
      </c>
      <c r="J43" s="3">
        <f t="shared" si="0"/>
        <v>0</v>
      </c>
      <c r="K43" s="3">
        <f t="shared" si="0"/>
        <v>0</v>
      </c>
      <c r="L43" s="3">
        <f t="shared" si="0"/>
        <v>0</v>
      </c>
      <c r="M43" s="3">
        <f t="shared" si="0"/>
        <v>0</v>
      </c>
      <c r="N43" s="3">
        <f t="shared" si="0"/>
        <v>0</v>
      </c>
      <c r="O43" s="3">
        <f t="shared" si="0"/>
        <v>0</v>
      </c>
      <c r="P43" s="3">
        <f t="shared" si="0"/>
        <v>0</v>
      </c>
      <c r="Q43" s="3">
        <f t="shared" si="0"/>
        <v>0</v>
      </c>
      <c r="R43" s="3">
        <f t="shared" si="0"/>
        <v>0</v>
      </c>
      <c r="S43" s="3">
        <f t="shared" si="0"/>
        <v>0</v>
      </c>
      <c r="T43" s="3">
        <f t="shared" si="0"/>
        <v>0</v>
      </c>
      <c r="U43" s="3">
        <f t="shared" si="0"/>
        <v>0</v>
      </c>
      <c r="V43" s="3">
        <f t="shared" si="0"/>
        <v>0</v>
      </c>
      <c r="W43" s="3">
        <f t="shared" si="0"/>
        <v>0</v>
      </c>
      <c r="X43" s="3">
        <f t="shared" si="0"/>
        <v>0</v>
      </c>
      <c r="Y43" s="3">
        <f t="shared" si="0"/>
        <v>0</v>
      </c>
      <c r="Z43" s="3">
        <f t="shared" si="0"/>
        <v>0</v>
      </c>
      <c r="AA43" s="3">
        <f t="shared" si="0"/>
        <v>0</v>
      </c>
      <c r="AB43" s="3">
        <f t="shared" si="0"/>
        <v>0</v>
      </c>
      <c r="AC43" s="3">
        <f t="shared" si="0"/>
        <v>0</v>
      </c>
      <c r="AD43" s="3">
        <f t="shared" si="0"/>
        <v>0</v>
      </c>
      <c r="AE43" s="3">
        <f t="shared" si="0"/>
        <v>0</v>
      </c>
      <c r="AF43" s="3">
        <f t="shared" si="0"/>
        <v>0</v>
      </c>
      <c r="AG43" s="3">
        <f t="shared" si="0"/>
        <v>0</v>
      </c>
      <c r="AH43" s="3">
        <f t="shared" si="0"/>
        <v>0</v>
      </c>
      <c r="AI43" s="3">
        <f t="shared" si="0"/>
        <v>0</v>
      </c>
      <c r="AJ43" s="3">
        <f t="shared" si="0"/>
        <v>0</v>
      </c>
      <c r="AK43" s="3">
        <f t="shared" si="0"/>
        <v>0</v>
      </c>
      <c r="AL43" s="3">
        <f t="shared" si="0"/>
        <v>0</v>
      </c>
      <c r="AM43" s="3">
        <f t="shared" si="0"/>
        <v>0</v>
      </c>
      <c r="AN43" s="3">
        <f t="shared" si="0"/>
        <v>0</v>
      </c>
      <c r="AO43" s="3">
        <f t="shared" si="0"/>
        <v>0</v>
      </c>
      <c r="AP43" s="3">
        <f t="shared" si="0"/>
        <v>0</v>
      </c>
      <c r="AQ43" s="3">
        <f t="shared" si="0"/>
        <v>0</v>
      </c>
      <c r="AR43" s="3">
        <f t="shared" si="0"/>
        <v>0</v>
      </c>
      <c r="AS43" s="3">
        <f t="shared" si="0"/>
        <v>0</v>
      </c>
      <c r="AT43" s="3">
        <f t="shared" si="0"/>
        <v>0</v>
      </c>
      <c r="AU43" s="3">
        <f t="shared" ref="AU43:BB43" si="1">IF(OR(AU6="",AU6=0),0,IF(OR(AU14="",AU14=0),AU6*AU15/100,IF(AU6&lt;=AU14,AU6*AU15/100,AU14*AU15/100)))</f>
        <v>0</v>
      </c>
      <c r="AV43" s="3">
        <f t="shared" si="1"/>
        <v>0</v>
      </c>
      <c r="AW43" s="3">
        <f t="shared" si="1"/>
        <v>0</v>
      </c>
      <c r="AX43" s="3">
        <f t="shared" si="1"/>
        <v>0</v>
      </c>
      <c r="AY43" s="3">
        <f t="shared" si="1"/>
        <v>0</v>
      </c>
      <c r="AZ43" s="3">
        <f t="shared" si="1"/>
        <v>0</v>
      </c>
      <c r="BA43" s="3">
        <f t="shared" si="1"/>
        <v>0</v>
      </c>
      <c r="BB43" s="3">
        <f t="shared" si="1"/>
        <v>0</v>
      </c>
    </row>
    <row r="44" spans="1:54" x14ac:dyDescent="0.35">
      <c r="A44" t="s">
        <v>81</v>
      </c>
      <c r="B44" s="1" t="s">
        <v>76</v>
      </c>
      <c r="C44" s="3">
        <f t="shared" ref="C44:AT44" si="2">IF(OR(C17="",C17=0),0,IF(AND(C6&gt;C14,C6&lt;=(C14+C17)),(C6-C14)*C18/100,C17*C18/100))</f>
        <v>146.67400000000001</v>
      </c>
      <c r="D44" s="3">
        <f t="shared" si="2"/>
        <v>146.67400000000001</v>
      </c>
      <c r="E44" s="3">
        <f t="shared" si="2"/>
        <v>0</v>
      </c>
      <c r="F44" s="3">
        <f t="shared" si="2"/>
        <v>0</v>
      </c>
      <c r="G44" s="3">
        <f t="shared" si="2"/>
        <v>0</v>
      </c>
      <c r="H44" s="3">
        <f t="shared" si="2"/>
        <v>0</v>
      </c>
      <c r="I44" s="3">
        <f t="shared" si="2"/>
        <v>0</v>
      </c>
      <c r="J44" s="3">
        <f t="shared" si="2"/>
        <v>0</v>
      </c>
      <c r="K44" s="3">
        <f t="shared" si="2"/>
        <v>0</v>
      </c>
      <c r="L44" s="3">
        <f t="shared" si="2"/>
        <v>0</v>
      </c>
      <c r="M44" s="3">
        <f t="shared" si="2"/>
        <v>0</v>
      </c>
      <c r="N44" s="3">
        <f t="shared" si="2"/>
        <v>0</v>
      </c>
      <c r="O44" s="3">
        <f t="shared" si="2"/>
        <v>0</v>
      </c>
      <c r="P44" s="3">
        <f t="shared" si="2"/>
        <v>0</v>
      </c>
      <c r="Q44" s="3">
        <f t="shared" si="2"/>
        <v>0</v>
      </c>
      <c r="R44" s="3">
        <f t="shared" si="2"/>
        <v>0</v>
      </c>
      <c r="S44" s="3">
        <f t="shared" si="2"/>
        <v>0</v>
      </c>
      <c r="T44" s="3">
        <f t="shared" si="2"/>
        <v>0</v>
      </c>
      <c r="U44" s="3">
        <f t="shared" si="2"/>
        <v>0</v>
      </c>
      <c r="V44" s="3">
        <f t="shared" si="2"/>
        <v>0</v>
      </c>
      <c r="W44" s="3">
        <f t="shared" si="2"/>
        <v>0</v>
      </c>
      <c r="X44" s="3">
        <f t="shared" si="2"/>
        <v>0</v>
      </c>
      <c r="Y44" s="3">
        <f t="shared" si="2"/>
        <v>0</v>
      </c>
      <c r="Z44" s="3">
        <f t="shared" si="2"/>
        <v>0</v>
      </c>
      <c r="AA44" s="3">
        <f t="shared" si="2"/>
        <v>0</v>
      </c>
      <c r="AB44" s="3">
        <f t="shared" si="2"/>
        <v>0</v>
      </c>
      <c r="AC44" s="3">
        <f t="shared" si="2"/>
        <v>0</v>
      </c>
      <c r="AD44" s="3">
        <f t="shared" si="2"/>
        <v>0</v>
      </c>
      <c r="AE44" s="3">
        <f t="shared" si="2"/>
        <v>0</v>
      </c>
      <c r="AF44" s="3">
        <f t="shared" si="2"/>
        <v>0</v>
      </c>
      <c r="AG44" s="3">
        <f t="shared" si="2"/>
        <v>0</v>
      </c>
      <c r="AH44" s="3">
        <f t="shared" si="2"/>
        <v>0</v>
      </c>
      <c r="AI44" s="3">
        <f t="shared" si="2"/>
        <v>0</v>
      </c>
      <c r="AJ44" s="3">
        <f t="shared" si="2"/>
        <v>0</v>
      </c>
      <c r="AK44" s="3">
        <f t="shared" si="2"/>
        <v>0</v>
      </c>
      <c r="AL44" s="3">
        <f t="shared" si="2"/>
        <v>0</v>
      </c>
      <c r="AM44" s="3">
        <f t="shared" si="2"/>
        <v>0</v>
      </c>
      <c r="AN44" s="3">
        <f t="shared" si="2"/>
        <v>0</v>
      </c>
      <c r="AO44" s="3">
        <f t="shared" si="2"/>
        <v>0</v>
      </c>
      <c r="AP44" s="3">
        <f t="shared" si="2"/>
        <v>0</v>
      </c>
      <c r="AQ44" s="3">
        <f t="shared" si="2"/>
        <v>0</v>
      </c>
      <c r="AR44" s="3">
        <f t="shared" si="2"/>
        <v>0</v>
      </c>
      <c r="AS44" s="3">
        <f t="shared" si="2"/>
        <v>0</v>
      </c>
      <c r="AT44" s="3">
        <f t="shared" si="2"/>
        <v>0</v>
      </c>
      <c r="AU44" s="3">
        <f t="shared" ref="AU44:BB44" si="3">IF(OR(AU17="",AU17=0),0,IF(AND(AU6&gt;AU14,AU6&lt;=(AU14+AU17)),(AU6-AU14)*AU18/100,AU17*AU18/100))</f>
        <v>0</v>
      </c>
      <c r="AV44" s="3">
        <f t="shared" si="3"/>
        <v>0</v>
      </c>
      <c r="AW44" s="3">
        <f t="shared" si="3"/>
        <v>0</v>
      </c>
      <c r="AX44" s="3">
        <f t="shared" si="3"/>
        <v>0</v>
      </c>
      <c r="AY44" s="3">
        <f t="shared" si="3"/>
        <v>0</v>
      </c>
      <c r="AZ44" s="3">
        <f t="shared" si="3"/>
        <v>0</v>
      </c>
      <c r="BA44" s="3">
        <f t="shared" si="3"/>
        <v>0</v>
      </c>
      <c r="BB44" s="3">
        <f t="shared" si="3"/>
        <v>0</v>
      </c>
    </row>
    <row r="45" spans="1:54" x14ac:dyDescent="0.35">
      <c r="A45" t="s">
        <v>82</v>
      </c>
      <c r="B45" s="1" t="s">
        <v>76</v>
      </c>
      <c r="C45" s="3">
        <f t="shared" ref="C45:AT45" si="4">IF(OR(C20="",C20=0),0,IF(C6&gt;(C14+C17),(C6-(C14+C17))*C20/100,""))</f>
        <v>134.39949999999999</v>
      </c>
      <c r="D45" s="3">
        <f t="shared" si="4"/>
        <v>134.39949999999999</v>
      </c>
      <c r="E45" s="3">
        <f t="shared" si="4"/>
        <v>0</v>
      </c>
      <c r="F45" s="3">
        <f t="shared" si="4"/>
        <v>0</v>
      </c>
      <c r="G45" s="3">
        <f t="shared" si="4"/>
        <v>0</v>
      </c>
      <c r="H45" s="3">
        <f t="shared" si="4"/>
        <v>0</v>
      </c>
      <c r="I45" s="3">
        <f t="shared" si="4"/>
        <v>0</v>
      </c>
      <c r="J45" s="3">
        <f t="shared" si="4"/>
        <v>0</v>
      </c>
      <c r="K45" s="3">
        <f t="shared" si="4"/>
        <v>0</v>
      </c>
      <c r="L45" s="3">
        <f t="shared" si="4"/>
        <v>0</v>
      </c>
      <c r="M45" s="3">
        <f t="shared" si="4"/>
        <v>0</v>
      </c>
      <c r="N45" s="3">
        <f t="shared" si="4"/>
        <v>0</v>
      </c>
      <c r="O45" s="3">
        <f t="shared" si="4"/>
        <v>0</v>
      </c>
      <c r="P45" s="3">
        <f t="shared" si="4"/>
        <v>0</v>
      </c>
      <c r="Q45" s="3">
        <f t="shared" si="4"/>
        <v>0</v>
      </c>
      <c r="R45" s="3">
        <f t="shared" si="4"/>
        <v>0</v>
      </c>
      <c r="S45" s="3">
        <f t="shared" si="4"/>
        <v>0</v>
      </c>
      <c r="T45" s="3">
        <f t="shared" si="4"/>
        <v>0</v>
      </c>
      <c r="U45" s="3">
        <f t="shared" si="4"/>
        <v>0</v>
      </c>
      <c r="V45" s="3">
        <f t="shared" si="4"/>
        <v>0</v>
      </c>
      <c r="W45" s="3">
        <f t="shared" si="4"/>
        <v>0</v>
      </c>
      <c r="X45" s="3">
        <f t="shared" si="4"/>
        <v>0</v>
      </c>
      <c r="Y45" s="3">
        <f t="shared" si="4"/>
        <v>0</v>
      </c>
      <c r="Z45" s="3">
        <f t="shared" si="4"/>
        <v>0</v>
      </c>
      <c r="AA45" s="3">
        <f t="shared" si="4"/>
        <v>0</v>
      </c>
      <c r="AB45" s="3">
        <f t="shared" si="4"/>
        <v>0</v>
      </c>
      <c r="AC45" s="3">
        <f t="shared" si="4"/>
        <v>0</v>
      </c>
      <c r="AD45" s="3">
        <f t="shared" si="4"/>
        <v>0</v>
      </c>
      <c r="AE45" s="3">
        <f t="shared" si="4"/>
        <v>0</v>
      </c>
      <c r="AF45" s="3">
        <f t="shared" si="4"/>
        <v>0</v>
      </c>
      <c r="AG45" s="3">
        <f t="shared" si="4"/>
        <v>0</v>
      </c>
      <c r="AH45" s="3">
        <f t="shared" si="4"/>
        <v>0</v>
      </c>
      <c r="AI45" s="3">
        <f t="shared" si="4"/>
        <v>0</v>
      </c>
      <c r="AJ45" s="3">
        <f t="shared" si="4"/>
        <v>0</v>
      </c>
      <c r="AK45" s="3">
        <f t="shared" si="4"/>
        <v>0</v>
      </c>
      <c r="AL45" s="3">
        <f t="shared" si="4"/>
        <v>0</v>
      </c>
      <c r="AM45" s="3">
        <f t="shared" si="4"/>
        <v>0</v>
      </c>
      <c r="AN45" s="3">
        <f t="shared" si="4"/>
        <v>0</v>
      </c>
      <c r="AO45" s="3">
        <f t="shared" si="4"/>
        <v>0</v>
      </c>
      <c r="AP45" s="3">
        <f t="shared" si="4"/>
        <v>0</v>
      </c>
      <c r="AQ45" s="3">
        <f t="shared" si="4"/>
        <v>0</v>
      </c>
      <c r="AR45" s="3">
        <f t="shared" si="4"/>
        <v>0</v>
      </c>
      <c r="AS45" s="3">
        <f t="shared" si="4"/>
        <v>0</v>
      </c>
      <c r="AT45" s="3">
        <f t="shared" si="4"/>
        <v>0</v>
      </c>
      <c r="AU45" s="3">
        <f t="shared" ref="AU45:BB45" si="5">IF(OR(AU20="",AU20=0),0,IF(AU6&gt;(AU14+AU17),(AU6-(AU14+AU17))*AU20/100,""))</f>
        <v>0</v>
      </c>
      <c r="AV45" s="3">
        <f t="shared" si="5"/>
        <v>0</v>
      </c>
      <c r="AW45" s="3">
        <f t="shared" si="5"/>
        <v>0</v>
      </c>
      <c r="AX45" s="3">
        <f t="shared" si="5"/>
        <v>0</v>
      </c>
      <c r="AY45" s="3">
        <f t="shared" si="5"/>
        <v>0</v>
      </c>
      <c r="AZ45" s="3">
        <f t="shared" si="5"/>
        <v>0</v>
      </c>
      <c r="BA45" s="3">
        <f t="shared" si="5"/>
        <v>0</v>
      </c>
      <c r="BB45" s="3">
        <f t="shared" si="5"/>
        <v>0</v>
      </c>
    </row>
    <row r="46" spans="1:54" x14ac:dyDescent="0.35">
      <c r="A46" t="s">
        <v>83</v>
      </c>
      <c r="B46" s="1" t="s">
        <v>76</v>
      </c>
      <c r="C46" s="3">
        <f t="shared" ref="C46:AT46" si="6">IF(OR(C7="",C7=0),0,C7*C22/100)</f>
        <v>78.5</v>
      </c>
      <c r="D46" s="3">
        <f t="shared" si="6"/>
        <v>78.5</v>
      </c>
      <c r="E46" s="3">
        <f t="shared" si="6"/>
        <v>92.064799999999991</v>
      </c>
      <c r="F46" s="3">
        <f t="shared" si="6"/>
        <v>0</v>
      </c>
      <c r="G46" s="3">
        <f t="shared" si="6"/>
        <v>0</v>
      </c>
      <c r="H46" s="3">
        <f t="shared" si="6"/>
        <v>0</v>
      </c>
      <c r="I46" s="3">
        <f t="shared" si="6"/>
        <v>0</v>
      </c>
      <c r="J46" s="3">
        <f t="shared" si="6"/>
        <v>0</v>
      </c>
      <c r="K46" s="3">
        <f t="shared" si="6"/>
        <v>0</v>
      </c>
      <c r="L46" s="3">
        <f t="shared" si="6"/>
        <v>0</v>
      </c>
      <c r="M46" s="3">
        <f t="shared" si="6"/>
        <v>0</v>
      </c>
      <c r="N46" s="3">
        <f t="shared" si="6"/>
        <v>0</v>
      </c>
      <c r="O46" s="3">
        <f t="shared" si="6"/>
        <v>0</v>
      </c>
      <c r="P46" s="3">
        <f t="shared" si="6"/>
        <v>0</v>
      </c>
      <c r="Q46" s="3">
        <f t="shared" si="6"/>
        <v>0</v>
      </c>
      <c r="R46" s="3">
        <f t="shared" si="6"/>
        <v>0</v>
      </c>
      <c r="S46" s="3">
        <f t="shared" si="6"/>
        <v>0</v>
      </c>
      <c r="T46" s="3">
        <f t="shared" si="6"/>
        <v>0</v>
      </c>
      <c r="U46" s="3">
        <f t="shared" si="6"/>
        <v>0</v>
      </c>
      <c r="V46" s="3">
        <f t="shared" si="6"/>
        <v>0</v>
      </c>
      <c r="W46" s="3">
        <f t="shared" si="6"/>
        <v>0</v>
      </c>
      <c r="X46" s="3">
        <f t="shared" si="6"/>
        <v>0</v>
      </c>
      <c r="Y46" s="3">
        <f t="shared" si="6"/>
        <v>0</v>
      </c>
      <c r="Z46" s="3">
        <f t="shared" si="6"/>
        <v>0</v>
      </c>
      <c r="AA46" s="3">
        <f t="shared" si="6"/>
        <v>0</v>
      </c>
      <c r="AB46" s="3">
        <f t="shared" si="6"/>
        <v>0</v>
      </c>
      <c r="AC46" s="3">
        <f t="shared" si="6"/>
        <v>0</v>
      </c>
      <c r="AD46" s="3">
        <f t="shared" si="6"/>
        <v>0</v>
      </c>
      <c r="AE46" s="3">
        <f t="shared" si="6"/>
        <v>0</v>
      </c>
      <c r="AF46" s="3">
        <f t="shared" si="6"/>
        <v>0</v>
      </c>
      <c r="AG46" s="3">
        <f t="shared" si="6"/>
        <v>0</v>
      </c>
      <c r="AH46" s="3">
        <f t="shared" si="6"/>
        <v>0</v>
      </c>
      <c r="AI46" s="3">
        <f t="shared" si="6"/>
        <v>0</v>
      </c>
      <c r="AJ46" s="3">
        <f t="shared" si="6"/>
        <v>0</v>
      </c>
      <c r="AK46" s="3">
        <f t="shared" si="6"/>
        <v>0</v>
      </c>
      <c r="AL46" s="3">
        <f t="shared" si="6"/>
        <v>0</v>
      </c>
      <c r="AM46" s="3">
        <f t="shared" si="6"/>
        <v>0</v>
      </c>
      <c r="AN46" s="3">
        <f t="shared" si="6"/>
        <v>0</v>
      </c>
      <c r="AO46" s="3">
        <f t="shared" si="6"/>
        <v>0</v>
      </c>
      <c r="AP46" s="3">
        <f t="shared" si="6"/>
        <v>0</v>
      </c>
      <c r="AQ46" s="3">
        <f t="shared" si="6"/>
        <v>0</v>
      </c>
      <c r="AR46" s="3">
        <f t="shared" si="6"/>
        <v>0</v>
      </c>
      <c r="AS46" s="3">
        <f t="shared" si="6"/>
        <v>0</v>
      </c>
      <c r="AT46" s="3">
        <f t="shared" si="6"/>
        <v>0</v>
      </c>
      <c r="AU46" s="3">
        <f t="shared" ref="AU46:BB46" si="7">IF(OR(AU7="",AU7=0),0,AU7*AU22/100)</f>
        <v>0</v>
      </c>
      <c r="AV46" s="3">
        <f t="shared" si="7"/>
        <v>0</v>
      </c>
      <c r="AW46" s="3">
        <f t="shared" si="7"/>
        <v>0</v>
      </c>
      <c r="AX46" s="3">
        <f t="shared" si="7"/>
        <v>0</v>
      </c>
      <c r="AY46" s="3">
        <f t="shared" si="7"/>
        <v>0</v>
      </c>
      <c r="AZ46" s="3">
        <f t="shared" si="7"/>
        <v>0</v>
      </c>
      <c r="BA46" s="3">
        <f t="shared" si="7"/>
        <v>0</v>
      </c>
      <c r="BB46" s="3">
        <f t="shared" si="7"/>
        <v>0</v>
      </c>
    </row>
    <row r="47" spans="1:54" x14ac:dyDescent="0.35">
      <c r="A47" t="s">
        <v>84</v>
      </c>
      <c r="B47" s="1" t="s">
        <v>76</v>
      </c>
      <c r="C47" s="3">
        <f t="shared" ref="C47:AT47" si="8">IF(OR(C8="",C8=0),0,C8*C24/100)</f>
        <v>125.125</v>
      </c>
      <c r="D47" s="3">
        <f t="shared" si="8"/>
        <v>125.125</v>
      </c>
      <c r="E47" s="3">
        <f t="shared" si="8"/>
        <v>84.857500000000002</v>
      </c>
      <c r="F47" s="3">
        <f t="shared" si="8"/>
        <v>0</v>
      </c>
      <c r="G47" s="3">
        <f t="shared" si="8"/>
        <v>0</v>
      </c>
      <c r="H47" s="3">
        <f t="shared" si="8"/>
        <v>0</v>
      </c>
      <c r="I47" s="3">
        <f t="shared" si="8"/>
        <v>0</v>
      </c>
      <c r="J47" s="3">
        <f t="shared" si="8"/>
        <v>0</v>
      </c>
      <c r="K47" s="3">
        <f t="shared" si="8"/>
        <v>0</v>
      </c>
      <c r="L47" s="3">
        <f t="shared" si="8"/>
        <v>0</v>
      </c>
      <c r="M47" s="3">
        <f t="shared" si="8"/>
        <v>0</v>
      </c>
      <c r="N47" s="3">
        <f t="shared" si="8"/>
        <v>0</v>
      </c>
      <c r="O47" s="3">
        <f t="shared" si="8"/>
        <v>0</v>
      </c>
      <c r="P47" s="3">
        <f t="shared" si="8"/>
        <v>0</v>
      </c>
      <c r="Q47" s="3">
        <f t="shared" si="8"/>
        <v>0</v>
      </c>
      <c r="R47" s="3">
        <f t="shared" si="8"/>
        <v>0</v>
      </c>
      <c r="S47" s="3">
        <f t="shared" si="8"/>
        <v>0</v>
      </c>
      <c r="T47" s="3">
        <f t="shared" si="8"/>
        <v>0</v>
      </c>
      <c r="U47" s="3">
        <f t="shared" si="8"/>
        <v>0</v>
      </c>
      <c r="V47" s="3">
        <f t="shared" si="8"/>
        <v>0</v>
      </c>
      <c r="W47" s="3">
        <f t="shared" si="8"/>
        <v>0</v>
      </c>
      <c r="X47" s="3">
        <f t="shared" si="8"/>
        <v>0</v>
      </c>
      <c r="Y47" s="3">
        <f t="shared" si="8"/>
        <v>0</v>
      </c>
      <c r="Z47" s="3">
        <f t="shared" si="8"/>
        <v>0</v>
      </c>
      <c r="AA47" s="3">
        <f t="shared" si="8"/>
        <v>0</v>
      </c>
      <c r="AB47" s="3">
        <f t="shared" si="8"/>
        <v>0</v>
      </c>
      <c r="AC47" s="3">
        <f t="shared" si="8"/>
        <v>0</v>
      </c>
      <c r="AD47" s="3">
        <f t="shared" si="8"/>
        <v>0</v>
      </c>
      <c r="AE47" s="3">
        <f t="shared" si="8"/>
        <v>0</v>
      </c>
      <c r="AF47" s="3">
        <f t="shared" si="8"/>
        <v>0</v>
      </c>
      <c r="AG47" s="3">
        <f t="shared" si="8"/>
        <v>0</v>
      </c>
      <c r="AH47" s="3">
        <f t="shared" si="8"/>
        <v>0</v>
      </c>
      <c r="AI47" s="3">
        <f t="shared" si="8"/>
        <v>0</v>
      </c>
      <c r="AJ47" s="3">
        <f t="shared" si="8"/>
        <v>0</v>
      </c>
      <c r="AK47" s="3">
        <f t="shared" si="8"/>
        <v>0</v>
      </c>
      <c r="AL47" s="3">
        <f t="shared" si="8"/>
        <v>0</v>
      </c>
      <c r="AM47" s="3">
        <f t="shared" si="8"/>
        <v>0</v>
      </c>
      <c r="AN47" s="3">
        <f t="shared" si="8"/>
        <v>0</v>
      </c>
      <c r="AO47" s="3">
        <f t="shared" si="8"/>
        <v>0</v>
      </c>
      <c r="AP47" s="3">
        <f t="shared" si="8"/>
        <v>0</v>
      </c>
      <c r="AQ47" s="3">
        <f t="shared" si="8"/>
        <v>0</v>
      </c>
      <c r="AR47" s="3">
        <f t="shared" si="8"/>
        <v>0</v>
      </c>
      <c r="AS47" s="3">
        <f t="shared" si="8"/>
        <v>0</v>
      </c>
      <c r="AT47" s="3">
        <f t="shared" si="8"/>
        <v>0</v>
      </c>
      <c r="AU47" s="3">
        <f t="shared" ref="AU47:BB47" si="9">IF(OR(AU8="",AU8=0),0,AU8*AU24/100)</f>
        <v>0</v>
      </c>
      <c r="AV47" s="3">
        <f t="shared" si="9"/>
        <v>0</v>
      </c>
      <c r="AW47" s="3">
        <f t="shared" si="9"/>
        <v>0</v>
      </c>
      <c r="AX47" s="3">
        <f t="shared" si="9"/>
        <v>0</v>
      </c>
      <c r="AY47" s="3">
        <f t="shared" si="9"/>
        <v>0</v>
      </c>
      <c r="AZ47" s="3">
        <f t="shared" si="9"/>
        <v>0</v>
      </c>
      <c r="BA47" s="3">
        <f t="shared" si="9"/>
        <v>0</v>
      </c>
      <c r="BB47" s="3">
        <f t="shared" si="9"/>
        <v>0</v>
      </c>
    </row>
    <row r="48" spans="1:54" x14ac:dyDescent="0.35">
      <c r="A48" t="s">
        <v>85</v>
      </c>
      <c r="B48" s="1" t="s">
        <v>76</v>
      </c>
      <c r="C48" s="3">
        <f t="shared" ref="C48:AT48" si="10">IF(OR(C9="",C9=0),0,C9*C26/100)</f>
        <v>60.543999999999997</v>
      </c>
      <c r="D48" s="3">
        <f t="shared" si="10"/>
        <v>60.543999999999997</v>
      </c>
      <c r="E48" s="3">
        <f t="shared" si="10"/>
        <v>47.744</v>
      </c>
      <c r="F48" s="3">
        <f t="shared" si="10"/>
        <v>0</v>
      </c>
      <c r="G48" s="3">
        <f t="shared" si="10"/>
        <v>0</v>
      </c>
      <c r="H48" s="3">
        <f t="shared" si="10"/>
        <v>0</v>
      </c>
      <c r="I48" s="3">
        <f t="shared" si="10"/>
        <v>0</v>
      </c>
      <c r="J48" s="3">
        <f t="shared" si="10"/>
        <v>0</v>
      </c>
      <c r="K48" s="3">
        <f t="shared" si="10"/>
        <v>0</v>
      </c>
      <c r="L48" s="3">
        <f t="shared" si="10"/>
        <v>0</v>
      </c>
      <c r="M48" s="3">
        <f t="shared" si="10"/>
        <v>0</v>
      </c>
      <c r="N48" s="3">
        <f t="shared" si="10"/>
        <v>0</v>
      </c>
      <c r="O48" s="3">
        <f t="shared" si="10"/>
        <v>0</v>
      </c>
      <c r="P48" s="3">
        <f t="shared" si="10"/>
        <v>0</v>
      </c>
      <c r="Q48" s="3">
        <f t="shared" si="10"/>
        <v>0</v>
      </c>
      <c r="R48" s="3">
        <f t="shared" si="10"/>
        <v>0</v>
      </c>
      <c r="S48" s="3">
        <f t="shared" si="10"/>
        <v>0</v>
      </c>
      <c r="T48" s="3">
        <f t="shared" si="10"/>
        <v>0</v>
      </c>
      <c r="U48" s="3">
        <f t="shared" si="10"/>
        <v>0</v>
      </c>
      <c r="V48" s="3">
        <f t="shared" si="10"/>
        <v>0</v>
      </c>
      <c r="W48" s="3">
        <f t="shared" si="10"/>
        <v>0</v>
      </c>
      <c r="X48" s="3">
        <f t="shared" si="10"/>
        <v>0</v>
      </c>
      <c r="Y48" s="3">
        <f t="shared" si="10"/>
        <v>0</v>
      </c>
      <c r="Z48" s="3">
        <f t="shared" si="10"/>
        <v>0</v>
      </c>
      <c r="AA48" s="3">
        <f t="shared" si="10"/>
        <v>0</v>
      </c>
      <c r="AB48" s="3">
        <f t="shared" si="10"/>
        <v>0</v>
      </c>
      <c r="AC48" s="3">
        <f t="shared" si="10"/>
        <v>0</v>
      </c>
      <c r="AD48" s="3">
        <f t="shared" si="10"/>
        <v>0</v>
      </c>
      <c r="AE48" s="3">
        <f t="shared" si="10"/>
        <v>0</v>
      </c>
      <c r="AF48" s="3">
        <f t="shared" si="10"/>
        <v>0</v>
      </c>
      <c r="AG48" s="3">
        <f t="shared" si="10"/>
        <v>0</v>
      </c>
      <c r="AH48" s="3">
        <f t="shared" si="10"/>
        <v>0</v>
      </c>
      <c r="AI48" s="3">
        <f t="shared" si="10"/>
        <v>0</v>
      </c>
      <c r="AJ48" s="3">
        <f t="shared" si="10"/>
        <v>0</v>
      </c>
      <c r="AK48" s="3">
        <f t="shared" si="10"/>
        <v>0</v>
      </c>
      <c r="AL48" s="3">
        <f t="shared" si="10"/>
        <v>0</v>
      </c>
      <c r="AM48" s="3">
        <f t="shared" si="10"/>
        <v>0</v>
      </c>
      <c r="AN48" s="3">
        <f t="shared" si="10"/>
        <v>0</v>
      </c>
      <c r="AO48" s="3">
        <f t="shared" si="10"/>
        <v>0</v>
      </c>
      <c r="AP48" s="3">
        <f t="shared" si="10"/>
        <v>0</v>
      </c>
      <c r="AQ48" s="3">
        <f t="shared" si="10"/>
        <v>0</v>
      </c>
      <c r="AR48" s="3">
        <f t="shared" si="10"/>
        <v>0</v>
      </c>
      <c r="AS48" s="3">
        <f t="shared" si="10"/>
        <v>0</v>
      </c>
      <c r="AT48" s="3">
        <f t="shared" si="10"/>
        <v>0</v>
      </c>
      <c r="AU48" s="3">
        <f t="shared" ref="AU48:BB48" si="11">IF(OR(AU9="",AU9=0),0,AU9*AU26/100)</f>
        <v>0</v>
      </c>
      <c r="AV48" s="3">
        <f t="shared" si="11"/>
        <v>0</v>
      </c>
      <c r="AW48" s="3">
        <f t="shared" si="11"/>
        <v>0</v>
      </c>
      <c r="AX48" s="3">
        <f t="shared" si="11"/>
        <v>0</v>
      </c>
      <c r="AY48" s="3">
        <f t="shared" si="11"/>
        <v>0</v>
      </c>
      <c r="AZ48" s="3">
        <f t="shared" si="11"/>
        <v>0</v>
      </c>
      <c r="BA48" s="3">
        <f t="shared" si="11"/>
        <v>0</v>
      </c>
      <c r="BB48" s="3">
        <f t="shared" si="11"/>
        <v>0</v>
      </c>
    </row>
    <row r="49" spans="1:54" x14ac:dyDescent="0.35">
      <c r="A49" t="s">
        <v>86</v>
      </c>
      <c r="B49" s="1" t="s">
        <v>76</v>
      </c>
      <c r="C49" s="3">
        <f t="shared" ref="C49:AT49" si="12">IF(OR(C10="",C10=0),0,C10*C28/100)</f>
        <v>42.84</v>
      </c>
      <c r="D49" s="3">
        <f t="shared" si="12"/>
        <v>42.84</v>
      </c>
      <c r="E49" s="3">
        <f t="shared" si="12"/>
        <v>48.552</v>
      </c>
      <c r="F49" s="3">
        <f t="shared" si="12"/>
        <v>0</v>
      </c>
      <c r="G49" s="3">
        <f t="shared" si="12"/>
        <v>0</v>
      </c>
      <c r="H49" s="3">
        <f t="shared" si="12"/>
        <v>0</v>
      </c>
      <c r="I49" s="3">
        <f t="shared" si="12"/>
        <v>0</v>
      </c>
      <c r="J49" s="3">
        <f t="shared" si="12"/>
        <v>0</v>
      </c>
      <c r="K49" s="3">
        <f t="shared" si="12"/>
        <v>0</v>
      </c>
      <c r="L49" s="3">
        <f t="shared" si="12"/>
        <v>0</v>
      </c>
      <c r="M49" s="3">
        <f t="shared" si="12"/>
        <v>0</v>
      </c>
      <c r="N49" s="3">
        <f t="shared" si="12"/>
        <v>0</v>
      </c>
      <c r="O49" s="3">
        <f t="shared" si="12"/>
        <v>0</v>
      </c>
      <c r="P49" s="3">
        <f t="shared" si="12"/>
        <v>0</v>
      </c>
      <c r="Q49" s="3">
        <f t="shared" si="12"/>
        <v>0</v>
      </c>
      <c r="R49" s="3">
        <f t="shared" si="12"/>
        <v>0</v>
      </c>
      <c r="S49" s="3">
        <f t="shared" si="12"/>
        <v>0</v>
      </c>
      <c r="T49" s="3">
        <f t="shared" si="12"/>
        <v>0</v>
      </c>
      <c r="U49" s="3">
        <f t="shared" si="12"/>
        <v>0</v>
      </c>
      <c r="V49" s="3">
        <f t="shared" si="12"/>
        <v>0</v>
      </c>
      <c r="W49" s="3">
        <f t="shared" si="12"/>
        <v>0</v>
      </c>
      <c r="X49" s="3">
        <f t="shared" si="12"/>
        <v>0</v>
      </c>
      <c r="Y49" s="3">
        <f t="shared" si="12"/>
        <v>0</v>
      </c>
      <c r="Z49" s="3">
        <f t="shared" si="12"/>
        <v>0</v>
      </c>
      <c r="AA49" s="3">
        <f t="shared" si="12"/>
        <v>0</v>
      </c>
      <c r="AB49" s="3">
        <f t="shared" si="12"/>
        <v>0</v>
      </c>
      <c r="AC49" s="3">
        <f t="shared" si="12"/>
        <v>0</v>
      </c>
      <c r="AD49" s="3">
        <f t="shared" si="12"/>
        <v>0</v>
      </c>
      <c r="AE49" s="3">
        <f t="shared" si="12"/>
        <v>0</v>
      </c>
      <c r="AF49" s="3">
        <f t="shared" si="12"/>
        <v>0</v>
      </c>
      <c r="AG49" s="3">
        <f t="shared" si="12"/>
        <v>0</v>
      </c>
      <c r="AH49" s="3">
        <f t="shared" si="12"/>
        <v>0</v>
      </c>
      <c r="AI49" s="3">
        <f t="shared" si="12"/>
        <v>0</v>
      </c>
      <c r="AJ49" s="3">
        <f t="shared" si="12"/>
        <v>0</v>
      </c>
      <c r="AK49" s="3">
        <f t="shared" si="12"/>
        <v>0</v>
      </c>
      <c r="AL49" s="3">
        <f t="shared" si="12"/>
        <v>0</v>
      </c>
      <c r="AM49" s="3">
        <f t="shared" si="12"/>
        <v>0</v>
      </c>
      <c r="AN49" s="3">
        <f t="shared" si="12"/>
        <v>0</v>
      </c>
      <c r="AO49" s="3">
        <f t="shared" si="12"/>
        <v>0</v>
      </c>
      <c r="AP49" s="3">
        <f t="shared" si="12"/>
        <v>0</v>
      </c>
      <c r="AQ49" s="3">
        <f t="shared" si="12"/>
        <v>0</v>
      </c>
      <c r="AR49" s="3">
        <f t="shared" si="12"/>
        <v>0</v>
      </c>
      <c r="AS49" s="3">
        <f t="shared" si="12"/>
        <v>0</v>
      </c>
      <c r="AT49" s="3">
        <f t="shared" si="12"/>
        <v>0</v>
      </c>
      <c r="AU49" s="3">
        <f t="shared" ref="AU49:BB49" si="13">IF(OR(AU10="",AU10=0),0,AU10*AU28/100)</f>
        <v>0</v>
      </c>
      <c r="AV49" s="3">
        <f t="shared" si="13"/>
        <v>0</v>
      </c>
      <c r="AW49" s="3">
        <f t="shared" si="13"/>
        <v>0</v>
      </c>
      <c r="AX49" s="3">
        <f t="shared" si="13"/>
        <v>0</v>
      </c>
      <c r="AY49" s="3">
        <f t="shared" si="13"/>
        <v>0</v>
      </c>
      <c r="AZ49" s="3">
        <f t="shared" si="13"/>
        <v>0</v>
      </c>
      <c r="BA49" s="3">
        <f t="shared" si="13"/>
        <v>0</v>
      </c>
      <c r="BB49" s="3">
        <f t="shared" si="13"/>
        <v>0</v>
      </c>
    </row>
    <row r="50" spans="1:54" x14ac:dyDescent="0.35">
      <c r="A50" t="s">
        <v>87</v>
      </c>
      <c r="B50" s="1" t="s">
        <v>76</v>
      </c>
      <c r="C50" s="3">
        <f t="shared" ref="C50:AT50" si="14">IF(OR(C12="",C12=0),0,C12*C30/100)</f>
        <v>49.532800000000009</v>
      </c>
      <c r="D50" s="3">
        <f t="shared" si="14"/>
        <v>49.532800000000009</v>
      </c>
      <c r="E50" s="3">
        <f t="shared" si="14"/>
        <v>80.408000000000001</v>
      </c>
      <c r="F50" s="3">
        <f t="shared" si="14"/>
        <v>0</v>
      </c>
      <c r="G50" s="3">
        <f t="shared" si="14"/>
        <v>0</v>
      </c>
      <c r="H50" s="3">
        <f t="shared" si="14"/>
        <v>0</v>
      </c>
      <c r="I50" s="3">
        <f t="shared" si="14"/>
        <v>0</v>
      </c>
      <c r="J50" s="3">
        <f t="shared" si="14"/>
        <v>0</v>
      </c>
      <c r="K50" s="3">
        <f t="shared" si="14"/>
        <v>0</v>
      </c>
      <c r="L50" s="3">
        <f t="shared" si="14"/>
        <v>0</v>
      </c>
      <c r="M50" s="3">
        <f t="shared" si="14"/>
        <v>0</v>
      </c>
      <c r="N50" s="3">
        <f t="shared" si="14"/>
        <v>0</v>
      </c>
      <c r="O50" s="3">
        <f t="shared" si="14"/>
        <v>0</v>
      </c>
      <c r="P50" s="3">
        <f t="shared" si="14"/>
        <v>0</v>
      </c>
      <c r="Q50" s="3">
        <f t="shared" si="14"/>
        <v>0</v>
      </c>
      <c r="R50" s="3">
        <f t="shared" si="14"/>
        <v>0</v>
      </c>
      <c r="S50" s="3">
        <f t="shared" si="14"/>
        <v>0</v>
      </c>
      <c r="T50" s="3">
        <f t="shared" si="14"/>
        <v>0</v>
      </c>
      <c r="U50" s="3">
        <f t="shared" si="14"/>
        <v>0</v>
      </c>
      <c r="V50" s="3">
        <f t="shared" si="14"/>
        <v>0</v>
      </c>
      <c r="W50" s="3">
        <f t="shared" si="14"/>
        <v>0</v>
      </c>
      <c r="X50" s="3">
        <f t="shared" si="14"/>
        <v>0</v>
      </c>
      <c r="Y50" s="3">
        <f t="shared" si="14"/>
        <v>0</v>
      </c>
      <c r="Z50" s="3">
        <f t="shared" si="14"/>
        <v>0</v>
      </c>
      <c r="AA50" s="3">
        <f t="shared" si="14"/>
        <v>0</v>
      </c>
      <c r="AB50" s="3">
        <f t="shared" si="14"/>
        <v>0</v>
      </c>
      <c r="AC50" s="3">
        <f t="shared" si="14"/>
        <v>0</v>
      </c>
      <c r="AD50" s="3">
        <f t="shared" si="14"/>
        <v>0</v>
      </c>
      <c r="AE50" s="3">
        <f t="shared" si="14"/>
        <v>0</v>
      </c>
      <c r="AF50" s="3">
        <f t="shared" si="14"/>
        <v>0</v>
      </c>
      <c r="AG50" s="3">
        <f t="shared" si="14"/>
        <v>0</v>
      </c>
      <c r="AH50" s="3">
        <f t="shared" si="14"/>
        <v>0</v>
      </c>
      <c r="AI50" s="3">
        <f t="shared" si="14"/>
        <v>0</v>
      </c>
      <c r="AJ50" s="3">
        <f t="shared" si="14"/>
        <v>0</v>
      </c>
      <c r="AK50" s="3">
        <f t="shared" si="14"/>
        <v>0</v>
      </c>
      <c r="AL50" s="3">
        <f t="shared" si="14"/>
        <v>0</v>
      </c>
      <c r="AM50" s="3">
        <f t="shared" si="14"/>
        <v>0</v>
      </c>
      <c r="AN50" s="3">
        <f t="shared" si="14"/>
        <v>0</v>
      </c>
      <c r="AO50" s="3">
        <f t="shared" si="14"/>
        <v>0</v>
      </c>
      <c r="AP50" s="3">
        <f t="shared" si="14"/>
        <v>0</v>
      </c>
      <c r="AQ50" s="3">
        <f t="shared" si="14"/>
        <v>0</v>
      </c>
      <c r="AR50" s="3">
        <f t="shared" si="14"/>
        <v>0</v>
      </c>
      <c r="AS50" s="3">
        <f t="shared" si="14"/>
        <v>0</v>
      </c>
      <c r="AT50" s="3">
        <f t="shared" si="14"/>
        <v>0</v>
      </c>
      <c r="AU50" s="3">
        <f t="shared" ref="AU50:BB50" si="15">IF(OR(AU12="",AU12=0),0,AU12*AU30/100)</f>
        <v>0</v>
      </c>
      <c r="AV50" s="3">
        <f t="shared" si="15"/>
        <v>0</v>
      </c>
      <c r="AW50" s="3">
        <f t="shared" si="15"/>
        <v>0</v>
      </c>
      <c r="AX50" s="3">
        <f t="shared" si="15"/>
        <v>0</v>
      </c>
      <c r="AY50" s="3">
        <f t="shared" si="15"/>
        <v>0</v>
      </c>
      <c r="AZ50" s="3">
        <f t="shared" si="15"/>
        <v>0</v>
      </c>
      <c r="BA50" s="3">
        <f t="shared" si="15"/>
        <v>0</v>
      </c>
      <c r="BB50" s="3">
        <f t="shared" si="15"/>
        <v>0</v>
      </c>
    </row>
    <row r="51" spans="1:54" x14ac:dyDescent="0.35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1:54" x14ac:dyDescent="0.35">
      <c r="A52" t="s">
        <v>50</v>
      </c>
      <c r="B52" s="1" t="s">
        <v>76</v>
      </c>
      <c r="C52" s="3">
        <f>SUM(C43:C50)</f>
        <v>766.01170000000002</v>
      </c>
      <c r="D52" s="3">
        <f t="shared" ref="D52:I52" si="16">SUM(D43:D50)</f>
        <v>766.01170000000002</v>
      </c>
      <c r="E52" s="3">
        <f t="shared" si="16"/>
        <v>680.14790000000005</v>
      </c>
      <c r="F52" s="3">
        <f t="shared" si="16"/>
        <v>0</v>
      </c>
      <c r="G52" s="3">
        <f t="shared" si="16"/>
        <v>0</v>
      </c>
      <c r="H52" s="3">
        <f t="shared" si="16"/>
        <v>0</v>
      </c>
      <c r="I52" s="3">
        <f t="shared" si="16"/>
        <v>0</v>
      </c>
      <c r="J52" s="3">
        <f t="shared" ref="J52:AS52" si="17">SUM(J43:J50)</f>
        <v>0</v>
      </c>
      <c r="K52" s="3">
        <f t="shared" si="17"/>
        <v>0</v>
      </c>
      <c r="L52" s="3">
        <f t="shared" si="17"/>
        <v>0</v>
      </c>
      <c r="M52" s="3">
        <f t="shared" si="17"/>
        <v>0</v>
      </c>
      <c r="N52" s="3">
        <f t="shared" si="17"/>
        <v>0</v>
      </c>
      <c r="O52" s="3">
        <f t="shared" si="17"/>
        <v>0</v>
      </c>
      <c r="P52" s="3">
        <f t="shared" si="17"/>
        <v>0</v>
      </c>
      <c r="Q52" s="3">
        <f t="shared" si="17"/>
        <v>0</v>
      </c>
      <c r="R52" s="3">
        <f t="shared" si="17"/>
        <v>0</v>
      </c>
      <c r="S52" s="3">
        <f t="shared" si="17"/>
        <v>0</v>
      </c>
      <c r="T52" s="3">
        <f t="shared" si="17"/>
        <v>0</v>
      </c>
      <c r="U52" s="3">
        <f t="shared" si="17"/>
        <v>0</v>
      </c>
      <c r="V52" s="3">
        <f t="shared" si="17"/>
        <v>0</v>
      </c>
      <c r="W52" s="3">
        <f t="shared" si="17"/>
        <v>0</v>
      </c>
      <c r="X52" s="3">
        <f t="shared" si="17"/>
        <v>0</v>
      </c>
      <c r="Y52" s="3">
        <f t="shared" si="17"/>
        <v>0</v>
      </c>
      <c r="Z52" s="3">
        <f t="shared" si="17"/>
        <v>0</v>
      </c>
      <c r="AA52" s="3">
        <f t="shared" si="17"/>
        <v>0</v>
      </c>
      <c r="AB52" s="3">
        <f t="shared" si="17"/>
        <v>0</v>
      </c>
      <c r="AC52" s="3">
        <f t="shared" si="17"/>
        <v>0</v>
      </c>
      <c r="AD52" s="3">
        <f t="shared" si="17"/>
        <v>0</v>
      </c>
      <c r="AE52" s="3">
        <f t="shared" si="17"/>
        <v>0</v>
      </c>
      <c r="AF52" s="3">
        <f t="shared" si="17"/>
        <v>0</v>
      </c>
      <c r="AG52" s="3">
        <f t="shared" si="17"/>
        <v>0</v>
      </c>
      <c r="AH52" s="3">
        <f t="shared" si="17"/>
        <v>0</v>
      </c>
      <c r="AI52" s="3">
        <f t="shared" si="17"/>
        <v>0</v>
      </c>
      <c r="AJ52" s="3">
        <f t="shared" si="17"/>
        <v>0</v>
      </c>
      <c r="AK52" s="3">
        <f t="shared" si="17"/>
        <v>0</v>
      </c>
      <c r="AL52" s="3">
        <f t="shared" si="17"/>
        <v>0</v>
      </c>
      <c r="AM52" s="3">
        <f t="shared" si="17"/>
        <v>0</v>
      </c>
      <c r="AN52" s="3">
        <f t="shared" si="17"/>
        <v>0</v>
      </c>
      <c r="AO52" s="3">
        <f t="shared" si="17"/>
        <v>0</v>
      </c>
      <c r="AP52" s="3">
        <f t="shared" si="17"/>
        <v>0</v>
      </c>
      <c r="AQ52" s="3">
        <f t="shared" si="17"/>
        <v>0</v>
      </c>
      <c r="AR52" s="3">
        <f t="shared" si="17"/>
        <v>0</v>
      </c>
      <c r="AS52" s="3">
        <f t="shared" si="17"/>
        <v>0</v>
      </c>
      <c r="AT52" s="3">
        <f t="shared" ref="AT52:BB52" si="18">SUM(AT43:AT50)</f>
        <v>0</v>
      </c>
      <c r="AU52" s="3">
        <f t="shared" si="18"/>
        <v>0</v>
      </c>
      <c r="AV52" s="3">
        <f t="shared" si="18"/>
        <v>0</v>
      </c>
      <c r="AW52" s="3">
        <f t="shared" si="18"/>
        <v>0</v>
      </c>
      <c r="AX52" s="3">
        <f t="shared" si="18"/>
        <v>0</v>
      </c>
      <c r="AY52" s="3">
        <f t="shared" si="18"/>
        <v>0</v>
      </c>
      <c r="AZ52" s="3">
        <f t="shared" si="18"/>
        <v>0</v>
      </c>
      <c r="BA52" s="3">
        <f t="shared" si="18"/>
        <v>0</v>
      </c>
      <c r="BB52" s="3">
        <f t="shared" si="18"/>
        <v>0</v>
      </c>
    </row>
    <row r="53" spans="1:54" x14ac:dyDescent="0.35">
      <c r="A53" t="s">
        <v>4</v>
      </c>
      <c r="B53" s="1" t="s">
        <v>3</v>
      </c>
      <c r="C53" s="3">
        <f>C52*0.1</f>
        <v>76.60117000000001</v>
      </c>
      <c r="D53" s="3">
        <f t="shared" ref="D53:I53" si="19">D52*0.1</f>
        <v>76.60117000000001</v>
      </c>
      <c r="E53" s="3">
        <f t="shared" si="19"/>
        <v>68.014790000000005</v>
      </c>
      <c r="F53" s="3">
        <f t="shared" si="19"/>
        <v>0</v>
      </c>
      <c r="G53" s="3">
        <f t="shared" si="19"/>
        <v>0</v>
      </c>
      <c r="H53" s="3">
        <f t="shared" si="19"/>
        <v>0</v>
      </c>
      <c r="I53" s="3">
        <f t="shared" si="19"/>
        <v>0</v>
      </c>
      <c r="J53" s="3">
        <f t="shared" ref="J53" si="20">J52*0.1</f>
        <v>0</v>
      </c>
      <c r="K53" s="3">
        <f t="shared" ref="K53" si="21">K52*0.1</f>
        <v>0</v>
      </c>
      <c r="L53" s="3">
        <f t="shared" ref="L53" si="22">L52*0.1</f>
        <v>0</v>
      </c>
      <c r="M53" s="3">
        <f t="shared" ref="M53" si="23">M52*0.1</f>
        <v>0</v>
      </c>
      <c r="N53" s="3">
        <f t="shared" ref="N53:O53" si="24">N52*0.1</f>
        <v>0</v>
      </c>
      <c r="O53" s="3">
        <f t="shared" si="24"/>
        <v>0</v>
      </c>
      <c r="P53" s="3">
        <f t="shared" ref="P53" si="25">P52*0.1</f>
        <v>0</v>
      </c>
      <c r="Q53" s="3">
        <f t="shared" ref="Q53" si="26">Q52*0.1</f>
        <v>0</v>
      </c>
      <c r="R53" s="3">
        <f t="shared" ref="R53" si="27">R52*0.1</f>
        <v>0</v>
      </c>
      <c r="S53" s="3">
        <f t="shared" ref="S53" si="28">S52*0.1</f>
        <v>0</v>
      </c>
      <c r="T53" s="3">
        <f t="shared" ref="T53:U53" si="29">T52*0.1</f>
        <v>0</v>
      </c>
      <c r="U53" s="3">
        <f t="shared" si="29"/>
        <v>0</v>
      </c>
      <c r="V53" s="3">
        <f t="shared" ref="V53" si="30">V52*0.1</f>
        <v>0</v>
      </c>
      <c r="W53" s="3">
        <f t="shared" ref="W53" si="31">W52*0.1</f>
        <v>0</v>
      </c>
      <c r="X53" s="3">
        <f t="shared" ref="X53" si="32">X52*0.1</f>
        <v>0</v>
      </c>
      <c r="Y53" s="3">
        <f t="shared" ref="Y53" si="33">Y52*0.1</f>
        <v>0</v>
      </c>
      <c r="Z53" s="3">
        <f t="shared" ref="Z53:AA53" si="34">Z52*0.1</f>
        <v>0</v>
      </c>
      <c r="AA53" s="3">
        <f t="shared" si="34"/>
        <v>0</v>
      </c>
      <c r="AB53" s="3">
        <f t="shared" ref="AB53" si="35">AB52*0.1</f>
        <v>0</v>
      </c>
      <c r="AC53" s="3">
        <f t="shared" ref="AC53" si="36">AC52*0.1</f>
        <v>0</v>
      </c>
      <c r="AD53" s="3">
        <f t="shared" ref="AD53" si="37">AD52*0.1</f>
        <v>0</v>
      </c>
      <c r="AE53" s="3">
        <f t="shared" ref="AE53" si="38">AE52*0.1</f>
        <v>0</v>
      </c>
      <c r="AF53" s="3">
        <f t="shared" ref="AF53:AG53" si="39">AF52*0.1</f>
        <v>0</v>
      </c>
      <c r="AG53" s="3">
        <f t="shared" si="39"/>
        <v>0</v>
      </c>
      <c r="AH53" s="3">
        <f t="shared" ref="AH53" si="40">AH52*0.1</f>
        <v>0</v>
      </c>
      <c r="AI53" s="3">
        <f t="shared" ref="AI53" si="41">AI52*0.1</f>
        <v>0</v>
      </c>
      <c r="AJ53" s="3">
        <f t="shared" ref="AJ53" si="42">AJ52*0.1</f>
        <v>0</v>
      </c>
      <c r="AK53" s="3">
        <f t="shared" ref="AK53" si="43">AK52*0.1</f>
        <v>0</v>
      </c>
      <c r="AL53" s="3">
        <f t="shared" ref="AL53:AM53" si="44">AL52*0.1</f>
        <v>0</v>
      </c>
      <c r="AM53" s="3">
        <f t="shared" si="44"/>
        <v>0</v>
      </c>
      <c r="AN53" s="3">
        <f t="shared" ref="AN53" si="45">AN52*0.1</f>
        <v>0</v>
      </c>
      <c r="AO53" s="3">
        <f t="shared" ref="AO53" si="46">AO52*0.1</f>
        <v>0</v>
      </c>
      <c r="AP53" s="3">
        <f t="shared" ref="AP53" si="47">AP52*0.1</f>
        <v>0</v>
      </c>
      <c r="AQ53" s="3">
        <f t="shared" ref="AQ53" si="48">AQ52*0.1</f>
        <v>0</v>
      </c>
      <c r="AR53" s="3">
        <f t="shared" ref="AR53:AT53" si="49">AR52*0.1</f>
        <v>0</v>
      </c>
      <c r="AS53" s="3">
        <f t="shared" si="49"/>
        <v>0</v>
      </c>
      <c r="AT53" s="3">
        <f t="shared" si="49"/>
        <v>0</v>
      </c>
      <c r="AU53" s="3">
        <f t="shared" ref="AU53:BB53" si="50">AU52*0.1</f>
        <v>0</v>
      </c>
      <c r="AV53" s="3">
        <f t="shared" si="50"/>
        <v>0</v>
      </c>
      <c r="AW53" s="3">
        <f t="shared" si="50"/>
        <v>0</v>
      </c>
      <c r="AX53" s="3">
        <f t="shared" si="50"/>
        <v>0</v>
      </c>
      <c r="AY53" s="3">
        <f t="shared" si="50"/>
        <v>0</v>
      </c>
      <c r="AZ53" s="3">
        <f t="shared" si="50"/>
        <v>0</v>
      </c>
      <c r="BA53" s="3">
        <f t="shared" si="50"/>
        <v>0</v>
      </c>
      <c r="BB53" s="3">
        <f t="shared" si="50"/>
        <v>0</v>
      </c>
    </row>
    <row r="54" spans="1:54" s="2" customFormat="1" x14ac:dyDescent="0.35">
      <c r="A54" s="2" t="s">
        <v>50</v>
      </c>
      <c r="B54" s="1" t="s">
        <v>80</v>
      </c>
      <c r="C54" s="5">
        <f>SUM(C52:C53)</f>
        <v>842.61287000000004</v>
      </c>
      <c r="D54" s="5">
        <f t="shared" ref="D54:I54" si="51">SUM(D52:D53)</f>
        <v>842.61287000000004</v>
      </c>
      <c r="E54" s="5">
        <f t="shared" si="51"/>
        <v>748.16269000000011</v>
      </c>
      <c r="F54" s="5">
        <f t="shared" si="51"/>
        <v>0</v>
      </c>
      <c r="G54" s="5">
        <f t="shared" si="51"/>
        <v>0</v>
      </c>
      <c r="H54" s="5">
        <f t="shared" si="51"/>
        <v>0</v>
      </c>
      <c r="I54" s="5">
        <f t="shared" si="51"/>
        <v>0</v>
      </c>
      <c r="J54" s="5">
        <f t="shared" ref="J54" si="52">SUM(J52:J53)</f>
        <v>0</v>
      </c>
      <c r="K54" s="5">
        <f t="shared" ref="K54" si="53">SUM(K52:K53)</f>
        <v>0</v>
      </c>
      <c r="L54" s="5">
        <f t="shared" ref="L54" si="54">SUM(L52:L53)</f>
        <v>0</v>
      </c>
      <c r="M54" s="5">
        <f t="shared" ref="M54" si="55">SUM(M52:M53)</f>
        <v>0</v>
      </c>
      <c r="N54" s="5">
        <f t="shared" ref="N54:O54" si="56">SUM(N52:N53)</f>
        <v>0</v>
      </c>
      <c r="O54" s="5">
        <f t="shared" si="56"/>
        <v>0</v>
      </c>
      <c r="P54" s="5">
        <f t="shared" ref="P54" si="57">SUM(P52:P53)</f>
        <v>0</v>
      </c>
      <c r="Q54" s="5">
        <f t="shared" ref="Q54" si="58">SUM(Q52:Q53)</f>
        <v>0</v>
      </c>
      <c r="R54" s="5">
        <f t="shared" ref="R54" si="59">SUM(R52:R53)</f>
        <v>0</v>
      </c>
      <c r="S54" s="5">
        <f t="shared" ref="S54" si="60">SUM(S52:S53)</f>
        <v>0</v>
      </c>
      <c r="T54" s="5">
        <f t="shared" ref="T54:U54" si="61">SUM(T52:T53)</f>
        <v>0</v>
      </c>
      <c r="U54" s="5">
        <f t="shared" si="61"/>
        <v>0</v>
      </c>
      <c r="V54" s="5">
        <f t="shared" ref="V54" si="62">SUM(V52:V53)</f>
        <v>0</v>
      </c>
      <c r="W54" s="5">
        <f t="shared" ref="W54" si="63">SUM(W52:W53)</f>
        <v>0</v>
      </c>
      <c r="X54" s="5">
        <f t="shared" ref="X54" si="64">SUM(X52:X53)</f>
        <v>0</v>
      </c>
      <c r="Y54" s="5">
        <f t="shared" ref="Y54" si="65">SUM(Y52:Y53)</f>
        <v>0</v>
      </c>
      <c r="Z54" s="5">
        <f t="shared" ref="Z54:AA54" si="66">SUM(Z52:Z53)</f>
        <v>0</v>
      </c>
      <c r="AA54" s="5">
        <f t="shared" si="66"/>
        <v>0</v>
      </c>
      <c r="AB54" s="5">
        <f t="shared" ref="AB54" si="67">SUM(AB52:AB53)</f>
        <v>0</v>
      </c>
      <c r="AC54" s="5">
        <f t="shared" ref="AC54" si="68">SUM(AC52:AC53)</f>
        <v>0</v>
      </c>
      <c r="AD54" s="5">
        <f t="shared" ref="AD54" si="69">SUM(AD52:AD53)</f>
        <v>0</v>
      </c>
      <c r="AE54" s="5">
        <f t="shared" ref="AE54" si="70">SUM(AE52:AE53)</f>
        <v>0</v>
      </c>
      <c r="AF54" s="5">
        <f t="shared" ref="AF54:AG54" si="71">SUM(AF52:AF53)</f>
        <v>0</v>
      </c>
      <c r="AG54" s="5">
        <f t="shared" si="71"/>
        <v>0</v>
      </c>
      <c r="AH54" s="5">
        <f t="shared" ref="AH54" si="72">SUM(AH52:AH53)</f>
        <v>0</v>
      </c>
      <c r="AI54" s="5">
        <f t="shared" ref="AI54" si="73">SUM(AI52:AI53)</f>
        <v>0</v>
      </c>
      <c r="AJ54" s="5">
        <f t="shared" ref="AJ54" si="74">SUM(AJ52:AJ53)</f>
        <v>0</v>
      </c>
      <c r="AK54" s="5">
        <f t="shared" ref="AK54" si="75">SUM(AK52:AK53)</f>
        <v>0</v>
      </c>
      <c r="AL54" s="5">
        <f t="shared" ref="AL54:AM54" si="76">SUM(AL52:AL53)</f>
        <v>0</v>
      </c>
      <c r="AM54" s="5">
        <f t="shared" si="76"/>
        <v>0</v>
      </c>
      <c r="AN54" s="5">
        <f t="shared" ref="AN54" si="77">SUM(AN52:AN53)</f>
        <v>0</v>
      </c>
      <c r="AO54" s="5">
        <f t="shared" ref="AO54" si="78">SUM(AO52:AO53)</f>
        <v>0</v>
      </c>
      <c r="AP54" s="5">
        <f t="shared" ref="AP54" si="79">SUM(AP52:AP53)</f>
        <v>0</v>
      </c>
      <c r="AQ54" s="5">
        <f t="shared" ref="AQ54" si="80">SUM(AQ52:AQ53)</f>
        <v>0</v>
      </c>
      <c r="AR54" s="5">
        <f t="shared" ref="AR54:AT54" si="81">SUM(AR52:AR53)</f>
        <v>0</v>
      </c>
      <c r="AS54" s="5">
        <f t="shared" si="81"/>
        <v>0</v>
      </c>
      <c r="AT54" s="5">
        <f t="shared" si="81"/>
        <v>0</v>
      </c>
      <c r="AU54" s="5">
        <f t="shared" ref="AU54:BB54" si="82">SUM(AU52:AU53)</f>
        <v>0</v>
      </c>
      <c r="AV54" s="5">
        <f t="shared" si="82"/>
        <v>0</v>
      </c>
      <c r="AW54" s="5">
        <f t="shared" si="82"/>
        <v>0</v>
      </c>
      <c r="AX54" s="5">
        <f t="shared" si="82"/>
        <v>0</v>
      </c>
      <c r="AY54" s="5">
        <f t="shared" si="82"/>
        <v>0</v>
      </c>
      <c r="AZ54" s="5">
        <f t="shared" si="82"/>
        <v>0</v>
      </c>
      <c r="BA54" s="5">
        <f t="shared" si="82"/>
        <v>0</v>
      </c>
      <c r="BB54" s="5">
        <f t="shared" si="82"/>
        <v>0</v>
      </c>
    </row>
    <row r="55" spans="1:54" x14ac:dyDescent="0.35"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1:54" x14ac:dyDescent="0.35">
      <c r="A56" t="s">
        <v>1</v>
      </c>
      <c r="B56" s="1" t="s">
        <v>3</v>
      </c>
      <c r="C56" s="3">
        <f t="shared" ref="C56:AT56" si="83">IF(OR(C32="",C32=0),0,-C11*C32/100)</f>
        <v>-277.2</v>
      </c>
      <c r="D56" s="3">
        <f t="shared" si="83"/>
        <v>-277.2</v>
      </c>
      <c r="E56" s="3">
        <f t="shared" si="83"/>
        <v>-277.2</v>
      </c>
      <c r="F56" s="3">
        <f t="shared" si="83"/>
        <v>0</v>
      </c>
      <c r="G56" s="3">
        <f t="shared" si="83"/>
        <v>0</v>
      </c>
      <c r="H56" s="3">
        <f t="shared" si="83"/>
        <v>0</v>
      </c>
      <c r="I56" s="3">
        <f t="shared" si="83"/>
        <v>0</v>
      </c>
      <c r="J56" s="3">
        <f t="shared" si="83"/>
        <v>0</v>
      </c>
      <c r="K56" s="3">
        <f t="shared" si="83"/>
        <v>0</v>
      </c>
      <c r="L56" s="3">
        <f t="shared" si="83"/>
        <v>0</v>
      </c>
      <c r="M56" s="3">
        <f t="shared" si="83"/>
        <v>0</v>
      </c>
      <c r="N56" s="3">
        <f t="shared" si="83"/>
        <v>0</v>
      </c>
      <c r="O56" s="3">
        <f t="shared" si="83"/>
        <v>0</v>
      </c>
      <c r="P56" s="3">
        <f t="shared" si="83"/>
        <v>0</v>
      </c>
      <c r="Q56" s="3">
        <f t="shared" si="83"/>
        <v>0</v>
      </c>
      <c r="R56" s="3">
        <f t="shared" si="83"/>
        <v>0</v>
      </c>
      <c r="S56" s="3">
        <f t="shared" si="83"/>
        <v>0</v>
      </c>
      <c r="T56" s="3">
        <f t="shared" si="83"/>
        <v>0</v>
      </c>
      <c r="U56" s="3">
        <f t="shared" si="83"/>
        <v>0</v>
      </c>
      <c r="V56" s="3">
        <f t="shared" si="83"/>
        <v>0</v>
      </c>
      <c r="W56" s="3">
        <f t="shared" si="83"/>
        <v>0</v>
      </c>
      <c r="X56" s="3">
        <f t="shared" si="83"/>
        <v>0</v>
      </c>
      <c r="Y56" s="3">
        <f t="shared" si="83"/>
        <v>0</v>
      </c>
      <c r="Z56" s="3">
        <f t="shared" si="83"/>
        <v>0</v>
      </c>
      <c r="AA56" s="3">
        <f t="shared" si="83"/>
        <v>0</v>
      </c>
      <c r="AB56" s="3">
        <f t="shared" si="83"/>
        <v>0</v>
      </c>
      <c r="AC56" s="3">
        <f t="shared" si="83"/>
        <v>0</v>
      </c>
      <c r="AD56" s="3">
        <f t="shared" si="83"/>
        <v>0</v>
      </c>
      <c r="AE56" s="3">
        <f t="shared" si="83"/>
        <v>0</v>
      </c>
      <c r="AF56" s="3">
        <f t="shared" si="83"/>
        <v>0</v>
      </c>
      <c r="AG56" s="3">
        <f t="shared" si="83"/>
        <v>0</v>
      </c>
      <c r="AH56" s="3">
        <f t="shared" si="83"/>
        <v>0</v>
      </c>
      <c r="AI56" s="3">
        <f t="shared" si="83"/>
        <v>0</v>
      </c>
      <c r="AJ56" s="3">
        <f t="shared" si="83"/>
        <v>0</v>
      </c>
      <c r="AK56" s="3">
        <f t="shared" si="83"/>
        <v>0</v>
      </c>
      <c r="AL56" s="3">
        <f t="shared" si="83"/>
        <v>0</v>
      </c>
      <c r="AM56" s="3">
        <f t="shared" si="83"/>
        <v>0</v>
      </c>
      <c r="AN56" s="3">
        <f t="shared" si="83"/>
        <v>0</v>
      </c>
      <c r="AO56" s="3">
        <f t="shared" si="83"/>
        <v>0</v>
      </c>
      <c r="AP56" s="3">
        <f t="shared" si="83"/>
        <v>0</v>
      </c>
      <c r="AQ56" s="3">
        <f t="shared" si="83"/>
        <v>0</v>
      </c>
      <c r="AR56" s="3">
        <f t="shared" si="83"/>
        <v>0</v>
      </c>
      <c r="AS56" s="3">
        <f t="shared" si="83"/>
        <v>0</v>
      </c>
      <c r="AT56" s="3">
        <f t="shared" si="83"/>
        <v>0</v>
      </c>
      <c r="AU56" s="3">
        <f t="shared" ref="AU56:BB56" si="84">IF(OR(AU32="",AU32=0),0,-AU11*AU32/100)</f>
        <v>0</v>
      </c>
      <c r="AV56" s="3">
        <f t="shared" si="84"/>
        <v>0</v>
      </c>
      <c r="AW56" s="3">
        <f t="shared" si="84"/>
        <v>0</v>
      </c>
      <c r="AX56" s="3">
        <f t="shared" si="84"/>
        <v>0</v>
      </c>
      <c r="AY56" s="3">
        <f t="shared" si="84"/>
        <v>0</v>
      </c>
      <c r="AZ56" s="3">
        <f t="shared" si="84"/>
        <v>0</v>
      </c>
      <c r="BA56" s="3">
        <f t="shared" si="84"/>
        <v>0</v>
      </c>
      <c r="BB56" s="3">
        <f t="shared" si="84"/>
        <v>0</v>
      </c>
    </row>
    <row r="57" spans="1:54" x14ac:dyDescent="0.35">
      <c r="A57" t="s">
        <v>6</v>
      </c>
      <c r="B57" s="1" t="s">
        <v>3</v>
      </c>
      <c r="C57" s="3">
        <f t="shared" ref="C57:AT57" si="85">IF(OR(C33="",C33=0),0,-C11*C33/100)</f>
        <v>-61.74</v>
      </c>
      <c r="D57" s="3">
        <f t="shared" si="85"/>
        <v>-61.74</v>
      </c>
      <c r="E57" s="3">
        <f t="shared" si="85"/>
        <v>-50.4</v>
      </c>
      <c r="F57" s="3">
        <f t="shared" si="85"/>
        <v>0</v>
      </c>
      <c r="G57" s="3">
        <f t="shared" si="85"/>
        <v>0</v>
      </c>
      <c r="H57" s="3">
        <f t="shared" si="85"/>
        <v>0</v>
      </c>
      <c r="I57" s="3">
        <f t="shared" si="85"/>
        <v>0</v>
      </c>
      <c r="J57" s="3">
        <f t="shared" si="85"/>
        <v>0</v>
      </c>
      <c r="K57" s="3">
        <f t="shared" si="85"/>
        <v>0</v>
      </c>
      <c r="L57" s="3">
        <f t="shared" si="85"/>
        <v>0</v>
      </c>
      <c r="M57" s="3">
        <f t="shared" si="85"/>
        <v>0</v>
      </c>
      <c r="N57" s="3">
        <f t="shared" si="85"/>
        <v>0</v>
      </c>
      <c r="O57" s="3">
        <f t="shared" si="85"/>
        <v>0</v>
      </c>
      <c r="P57" s="3">
        <f t="shared" si="85"/>
        <v>0</v>
      </c>
      <c r="Q57" s="3">
        <f t="shared" si="85"/>
        <v>0</v>
      </c>
      <c r="R57" s="3">
        <f t="shared" si="85"/>
        <v>0</v>
      </c>
      <c r="S57" s="3">
        <f t="shared" si="85"/>
        <v>0</v>
      </c>
      <c r="T57" s="3">
        <f t="shared" si="85"/>
        <v>0</v>
      </c>
      <c r="U57" s="3">
        <f t="shared" si="85"/>
        <v>0</v>
      </c>
      <c r="V57" s="3">
        <f t="shared" si="85"/>
        <v>0</v>
      </c>
      <c r="W57" s="3">
        <f t="shared" si="85"/>
        <v>0</v>
      </c>
      <c r="X57" s="3">
        <f t="shared" si="85"/>
        <v>0</v>
      </c>
      <c r="Y57" s="3">
        <f t="shared" si="85"/>
        <v>0</v>
      </c>
      <c r="Z57" s="3">
        <f t="shared" si="85"/>
        <v>0</v>
      </c>
      <c r="AA57" s="3">
        <f t="shared" si="85"/>
        <v>0</v>
      </c>
      <c r="AB57" s="3">
        <f t="shared" si="85"/>
        <v>0</v>
      </c>
      <c r="AC57" s="3">
        <f t="shared" si="85"/>
        <v>0</v>
      </c>
      <c r="AD57" s="3">
        <f t="shared" si="85"/>
        <v>0</v>
      </c>
      <c r="AE57" s="3">
        <f t="shared" si="85"/>
        <v>0</v>
      </c>
      <c r="AF57" s="3">
        <f t="shared" si="85"/>
        <v>0</v>
      </c>
      <c r="AG57" s="3">
        <f t="shared" si="85"/>
        <v>0</v>
      </c>
      <c r="AH57" s="3">
        <f t="shared" si="85"/>
        <v>0</v>
      </c>
      <c r="AI57" s="3">
        <f t="shared" si="85"/>
        <v>0</v>
      </c>
      <c r="AJ57" s="3">
        <f t="shared" si="85"/>
        <v>0</v>
      </c>
      <c r="AK57" s="3">
        <f t="shared" si="85"/>
        <v>0</v>
      </c>
      <c r="AL57" s="3">
        <f t="shared" si="85"/>
        <v>0</v>
      </c>
      <c r="AM57" s="3">
        <f t="shared" si="85"/>
        <v>0</v>
      </c>
      <c r="AN57" s="3">
        <f t="shared" si="85"/>
        <v>0</v>
      </c>
      <c r="AO57" s="3">
        <f t="shared" si="85"/>
        <v>0</v>
      </c>
      <c r="AP57" s="3">
        <f t="shared" si="85"/>
        <v>0</v>
      </c>
      <c r="AQ57" s="3">
        <f t="shared" si="85"/>
        <v>0</v>
      </c>
      <c r="AR57" s="3">
        <f t="shared" si="85"/>
        <v>0</v>
      </c>
      <c r="AS57" s="3">
        <f t="shared" si="85"/>
        <v>0</v>
      </c>
      <c r="AT57" s="3">
        <f t="shared" si="85"/>
        <v>0</v>
      </c>
      <c r="AU57" s="3">
        <f t="shared" ref="AU57:BB57" si="86">IF(OR(AU33="",AU33=0),0,-AU11*AU33/100)</f>
        <v>0</v>
      </c>
      <c r="AV57" s="3">
        <f t="shared" si="86"/>
        <v>0</v>
      </c>
      <c r="AW57" s="3">
        <f t="shared" si="86"/>
        <v>0</v>
      </c>
      <c r="AX57" s="3">
        <f t="shared" si="86"/>
        <v>0</v>
      </c>
      <c r="AY57" s="3">
        <f t="shared" si="86"/>
        <v>0</v>
      </c>
      <c r="AZ57" s="3">
        <f t="shared" si="86"/>
        <v>0</v>
      </c>
      <c r="BA57" s="3">
        <f t="shared" si="86"/>
        <v>0</v>
      </c>
      <c r="BB57" s="3">
        <f t="shared" si="86"/>
        <v>0</v>
      </c>
    </row>
    <row r="58" spans="1:54" x14ac:dyDescent="0.35"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1:54" s="2" customFormat="1" x14ac:dyDescent="0.35">
      <c r="A59" s="2" t="s">
        <v>89</v>
      </c>
      <c r="B59" s="1" t="s">
        <v>80</v>
      </c>
      <c r="C59" s="5">
        <f>C56+C57+C35</f>
        <v>-380.19</v>
      </c>
      <c r="D59" s="5">
        <f t="shared" ref="D59:I59" si="87">D56+D57+D35</f>
        <v>-380.19</v>
      </c>
      <c r="E59" s="5">
        <f t="shared" si="87"/>
        <v>-327.59999999999997</v>
      </c>
      <c r="F59" s="5">
        <f t="shared" si="87"/>
        <v>0</v>
      </c>
      <c r="G59" s="5">
        <f t="shared" si="87"/>
        <v>0</v>
      </c>
      <c r="H59" s="5">
        <f t="shared" si="87"/>
        <v>0</v>
      </c>
      <c r="I59" s="5">
        <f t="shared" si="87"/>
        <v>0</v>
      </c>
      <c r="J59" s="5">
        <f t="shared" ref="J59:AS59" si="88">J56+J57+J35</f>
        <v>0</v>
      </c>
      <c r="K59" s="5">
        <f t="shared" si="88"/>
        <v>0</v>
      </c>
      <c r="L59" s="5">
        <f t="shared" si="88"/>
        <v>0</v>
      </c>
      <c r="M59" s="5">
        <f t="shared" si="88"/>
        <v>0</v>
      </c>
      <c r="N59" s="5">
        <f t="shared" si="88"/>
        <v>0</v>
      </c>
      <c r="O59" s="5">
        <f t="shared" si="88"/>
        <v>0</v>
      </c>
      <c r="P59" s="5">
        <f t="shared" si="88"/>
        <v>0</v>
      </c>
      <c r="Q59" s="5">
        <f t="shared" si="88"/>
        <v>0</v>
      </c>
      <c r="R59" s="5">
        <f t="shared" si="88"/>
        <v>0</v>
      </c>
      <c r="S59" s="5">
        <f t="shared" si="88"/>
        <v>0</v>
      </c>
      <c r="T59" s="5">
        <f t="shared" si="88"/>
        <v>0</v>
      </c>
      <c r="U59" s="5">
        <f t="shared" si="88"/>
        <v>0</v>
      </c>
      <c r="V59" s="5">
        <f t="shared" si="88"/>
        <v>0</v>
      </c>
      <c r="W59" s="5">
        <f t="shared" si="88"/>
        <v>0</v>
      </c>
      <c r="X59" s="5">
        <f t="shared" si="88"/>
        <v>0</v>
      </c>
      <c r="Y59" s="5">
        <f t="shared" si="88"/>
        <v>0</v>
      </c>
      <c r="Z59" s="5">
        <f t="shared" si="88"/>
        <v>0</v>
      </c>
      <c r="AA59" s="5">
        <f t="shared" si="88"/>
        <v>0</v>
      </c>
      <c r="AB59" s="5">
        <f t="shared" si="88"/>
        <v>0</v>
      </c>
      <c r="AC59" s="5">
        <f t="shared" si="88"/>
        <v>0</v>
      </c>
      <c r="AD59" s="5">
        <f t="shared" si="88"/>
        <v>0</v>
      </c>
      <c r="AE59" s="5">
        <f t="shared" si="88"/>
        <v>0</v>
      </c>
      <c r="AF59" s="5">
        <f t="shared" si="88"/>
        <v>0</v>
      </c>
      <c r="AG59" s="5">
        <f t="shared" si="88"/>
        <v>0</v>
      </c>
      <c r="AH59" s="5">
        <f t="shared" si="88"/>
        <v>0</v>
      </c>
      <c r="AI59" s="5">
        <f t="shared" si="88"/>
        <v>0</v>
      </c>
      <c r="AJ59" s="5">
        <f t="shared" si="88"/>
        <v>0</v>
      </c>
      <c r="AK59" s="5">
        <f t="shared" si="88"/>
        <v>0</v>
      </c>
      <c r="AL59" s="5">
        <f t="shared" si="88"/>
        <v>0</v>
      </c>
      <c r="AM59" s="5">
        <f t="shared" si="88"/>
        <v>0</v>
      </c>
      <c r="AN59" s="5">
        <f t="shared" si="88"/>
        <v>0</v>
      </c>
      <c r="AO59" s="5">
        <f t="shared" si="88"/>
        <v>0</v>
      </c>
      <c r="AP59" s="5">
        <f t="shared" si="88"/>
        <v>0</v>
      </c>
      <c r="AQ59" s="5">
        <f t="shared" si="88"/>
        <v>0</v>
      </c>
      <c r="AR59" s="5">
        <f t="shared" si="88"/>
        <v>0</v>
      </c>
      <c r="AS59" s="5">
        <f t="shared" si="88"/>
        <v>0</v>
      </c>
      <c r="AT59" s="5">
        <f t="shared" ref="AT59:BB59" si="89">AT56+AT57+AT35</f>
        <v>0</v>
      </c>
      <c r="AU59" s="5">
        <f t="shared" si="89"/>
        <v>0</v>
      </c>
      <c r="AV59" s="5">
        <f t="shared" si="89"/>
        <v>0</v>
      </c>
      <c r="AW59" s="5">
        <f t="shared" si="89"/>
        <v>0</v>
      </c>
      <c r="AX59" s="5">
        <f t="shared" si="89"/>
        <v>0</v>
      </c>
      <c r="AY59" s="5">
        <f t="shared" si="89"/>
        <v>0</v>
      </c>
      <c r="AZ59" s="5">
        <f t="shared" si="89"/>
        <v>0</v>
      </c>
      <c r="BA59" s="5">
        <f t="shared" si="89"/>
        <v>0</v>
      </c>
      <c r="BB59" s="5">
        <f t="shared" si="89"/>
        <v>0</v>
      </c>
    </row>
    <row r="60" spans="1:54" x14ac:dyDescent="0.35"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</row>
    <row r="61" spans="1:54" s="2" customFormat="1" x14ac:dyDescent="0.35">
      <c r="A61" s="2" t="s">
        <v>5</v>
      </c>
      <c r="B61" s="1" t="s">
        <v>80</v>
      </c>
      <c r="C61" s="5">
        <f>C54+C59</f>
        <v>462.42287000000005</v>
      </c>
      <c r="D61" s="5">
        <f t="shared" ref="D61:I61" si="90">D54+D59</f>
        <v>462.42287000000005</v>
      </c>
      <c r="E61" s="5">
        <f t="shared" si="90"/>
        <v>420.56269000000015</v>
      </c>
      <c r="F61" s="5">
        <f t="shared" si="90"/>
        <v>0</v>
      </c>
      <c r="G61" s="5">
        <f t="shared" si="90"/>
        <v>0</v>
      </c>
      <c r="H61" s="5">
        <f t="shared" si="90"/>
        <v>0</v>
      </c>
      <c r="I61" s="5">
        <f t="shared" si="90"/>
        <v>0</v>
      </c>
      <c r="J61" s="5">
        <f t="shared" ref="J61:AS61" si="91">J54+J59</f>
        <v>0</v>
      </c>
      <c r="K61" s="5">
        <f t="shared" si="91"/>
        <v>0</v>
      </c>
      <c r="L61" s="5">
        <f t="shared" si="91"/>
        <v>0</v>
      </c>
      <c r="M61" s="5">
        <f t="shared" si="91"/>
        <v>0</v>
      </c>
      <c r="N61" s="5">
        <f t="shared" si="91"/>
        <v>0</v>
      </c>
      <c r="O61" s="5">
        <f t="shared" si="91"/>
        <v>0</v>
      </c>
      <c r="P61" s="5">
        <f t="shared" si="91"/>
        <v>0</v>
      </c>
      <c r="Q61" s="5">
        <f t="shared" si="91"/>
        <v>0</v>
      </c>
      <c r="R61" s="5">
        <f t="shared" si="91"/>
        <v>0</v>
      </c>
      <c r="S61" s="5">
        <f t="shared" si="91"/>
        <v>0</v>
      </c>
      <c r="T61" s="5">
        <f t="shared" si="91"/>
        <v>0</v>
      </c>
      <c r="U61" s="5">
        <f t="shared" si="91"/>
        <v>0</v>
      </c>
      <c r="V61" s="5">
        <f t="shared" si="91"/>
        <v>0</v>
      </c>
      <c r="W61" s="5">
        <f t="shared" si="91"/>
        <v>0</v>
      </c>
      <c r="X61" s="5">
        <f t="shared" si="91"/>
        <v>0</v>
      </c>
      <c r="Y61" s="5">
        <f t="shared" si="91"/>
        <v>0</v>
      </c>
      <c r="Z61" s="5">
        <f t="shared" si="91"/>
        <v>0</v>
      </c>
      <c r="AA61" s="5">
        <f t="shared" si="91"/>
        <v>0</v>
      </c>
      <c r="AB61" s="5">
        <f t="shared" si="91"/>
        <v>0</v>
      </c>
      <c r="AC61" s="5">
        <f t="shared" si="91"/>
        <v>0</v>
      </c>
      <c r="AD61" s="5">
        <f t="shared" si="91"/>
        <v>0</v>
      </c>
      <c r="AE61" s="5">
        <f t="shared" si="91"/>
        <v>0</v>
      </c>
      <c r="AF61" s="5">
        <f t="shared" si="91"/>
        <v>0</v>
      </c>
      <c r="AG61" s="5">
        <f t="shared" si="91"/>
        <v>0</v>
      </c>
      <c r="AH61" s="5">
        <f t="shared" si="91"/>
        <v>0</v>
      </c>
      <c r="AI61" s="5">
        <f t="shared" si="91"/>
        <v>0</v>
      </c>
      <c r="AJ61" s="5">
        <f t="shared" si="91"/>
        <v>0</v>
      </c>
      <c r="AK61" s="5">
        <f t="shared" si="91"/>
        <v>0</v>
      </c>
      <c r="AL61" s="5">
        <f t="shared" si="91"/>
        <v>0</v>
      </c>
      <c r="AM61" s="5">
        <f t="shared" si="91"/>
        <v>0</v>
      </c>
      <c r="AN61" s="5">
        <f t="shared" si="91"/>
        <v>0</v>
      </c>
      <c r="AO61" s="5">
        <f t="shared" si="91"/>
        <v>0</v>
      </c>
      <c r="AP61" s="5">
        <f t="shared" si="91"/>
        <v>0</v>
      </c>
      <c r="AQ61" s="5">
        <f t="shared" si="91"/>
        <v>0</v>
      </c>
      <c r="AR61" s="5">
        <f t="shared" si="91"/>
        <v>0</v>
      </c>
      <c r="AS61" s="5">
        <f t="shared" si="91"/>
        <v>0</v>
      </c>
      <c r="AT61" s="5">
        <f t="shared" ref="AT61:BB61" si="92">AT54+AT59</f>
        <v>0</v>
      </c>
      <c r="AU61" s="5">
        <f t="shared" si="92"/>
        <v>0</v>
      </c>
      <c r="AV61" s="5">
        <f t="shared" si="92"/>
        <v>0</v>
      </c>
      <c r="AW61" s="5">
        <f t="shared" si="92"/>
        <v>0</v>
      </c>
      <c r="AX61" s="5">
        <f t="shared" si="92"/>
        <v>0</v>
      </c>
      <c r="AY61" s="5">
        <f t="shared" si="92"/>
        <v>0</v>
      </c>
      <c r="AZ61" s="5">
        <f t="shared" si="92"/>
        <v>0</v>
      </c>
      <c r="BA61" s="5">
        <f t="shared" si="92"/>
        <v>0</v>
      </c>
      <c r="BB61" s="5">
        <f t="shared" si="92"/>
        <v>0</v>
      </c>
    </row>
    <row r="62" spans="1:54" x14ac:dyDescent="0.35"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</row>
    <row r="63" spans="1:54" x14ac:dyDescent="0.35">
      <c r="A63" t="s">
        <v>28</v>
      </c>
      <c r="B63" s="1" t="s">
        <v>3</v>
      </c>
      <c r="C63" s="3">
        <f t="shared" ref="C63:AS63" si="93">IF(OR(C37="",C37=0),0,(C$43+C$44+C$45+C$46+C$47+C$48+C$49)*1.1*C37/100*-1)</f>
        <v>0</v>
      </c>
      <c r="D63" s="3">
        <f t="shared" si="93"/>
        <v>0</v>
      </c>
      <c r="E63" s="3">
        <f t="shared" si="93"/>
        <v>-79.165666800000011</v>
      </c>
      <c r="F63" s="3">
        <f t="shared" si="93"/>
        <v>0</v>
      </c>
      <c r="G63" s="3">
        <f t="shared" si="93"/>
        <v>0</v>
      </c>
      <c r="H63" s="3">
        <f t="shared" si="93"/>
        <v>0</v>
      </c>
      <c r="I63" s="3">
        <f t="shared" si="93"/>
        <v>0</v>
      </c>
      <c r="J63" s="3">
        <f t="shared" si="93"/>
        <v>0</v>
      </c>
      <c r="K63" s="3">
        <f t="shared" si="93"/>
        <v>0</v>
      </c>
      <c r="L63" s="3">
        <f t="shared" si="93"/>
        <v>0</v>
      </c>
      <c r="M63" s="3">
        <f t="shared" si="93"/>
        <v>0</v>
      </c>
      <c r="N63" s="3">
        <f t="shared" si="93"/>
        <v>0</v>
      </c>
      <c r="O63" s="3">
        <f t="shared" si="93"/>
        <v>0</v>
      </c>
      <c r="P63" s="3">
        <f t="shared" si="93"/>
        <v>0</v>
      </c>
      <c r="Q63" s="3">
        <f t="shared" si="93"/>
        <v>0</v>
      </c>
      <c r="R63" s="3">
        <f t="shared" si="93"/>
        <v>0</v>
      </c>
      <c r="S63" s="3">
        <f t="shared" si="93"/>
        <v>0</v>
      </c>
      <c r="T63" s="3">
        <f t="shared" si="93"/>
        <v>0</v>
      </c>
      <c r="U63" s="3">
        <f t="shared" si="93"/>
        <v>0</v>
      </c>
      <c r="V63" s="3">
        <f t="shared" si="93"/>
        <v>0</v>
      </c>
      <c r="W63" s="3">
        <f t="shared" si="93"/>
        <v>0</v>
      </c>
      <c r="X63" s="3">
        <f t="shared" si="93"/>
        <v>0</v>
      </c>
      <c r="Y63" s="3">
        <f t="shared" si="93"/>
        <v>0</v>
      </c>
      <c r="Z63" s="3">
        <f t="shared" si="93"/>
        <v>0</v>
      </c>
      <c r="AA63" s="3">
        <f t="shared" si="93"/>
        <v>0</v>
      </c>
      <c r="AB63" s="3">
        <f t="shared" si="93"/>
        <v>0</v>
      </c>
      <c r="AC63" s="3">
        <f t="shared" si="93"/>
        <v>0</v>
      </c>
      <c r="AD63" s="3">
        <f t="shared" si="93"/>
        <v>0</v>
      </c>
      <c r="AE63" s="3">
        <f t="shared" si="93"/>
        <v>0</v>
      </c>
      <c r="AF63" s="3">
        <f t="shared" si="93"/>
        <v>0</v>
      </c>
      <c r="AG63" s="3">
        <f t="shared" si="93"/>
        <v>0</v>
      </c>
      <c r="AH63" s="3">
        <f t="shared" si="93"/>
        <v>0</v>
      </c>
      <c r="AI63" s="3">
        <f t="shared" si="93"/>
        <v>0</v>
      </c>
      <c r="AJ63" s="3">
        <f t="shared" si="93"/>
        <v>0</v>
      </c>
      <c r="AK63" s="3">
        <f t="shared" si="93"/>
        <v>0</v>
      </c>
      <c r="AL63" s="3">
        <f t="shared" si="93"/>
        <v>0</v>
      </c>
      <c r="AM63" s="3">
        <f t="shared" si="93"/>
        <v>0</v>
      </c>
      <c r="AN63" s="3">
        <f t="shared" si="93"/>
        <v>0</v>
      </c>
      <c r="AO63" s="3">
        <f t="shared" si="93"/>
        <v>0</v>
      </c>
      <c r="AP63" s="3">
        <f t="shared" si="93"/>
        <v>0</v>
      </c>
      <c r="AQ63" s="3">
        <f t="shared" si="93"/>
        <v>0</v>
      </c>
      <c r="AR63" s="3">
        <f t="shared" si="93"/>
        <v>0</v>
      </c>
      <c r="AS63" s="3">
        <f t="shared" si="93"/>
        <v>0</v>
      </c>
      <c r="AT63" s="3">
        <f t="shared" ref="AT63:BB63" si="94">IF(OR(AT37="",AT37=0),0,(AT$43+AT$44+AT$45+AT$46+AT$47+AT$48+AT$49)*1.1*AT37/100*-1)</f>
        <v>0</v>
      </c>
      <c r="AU63" s="3">
        <f t="shared" si="94"/>
        <v>0</v>
      </c>
      <c r="AV63" s="3">
        <f t="shared" si="94"/>
        <v>0</v>
      </c>
      <c r="AW63" s="3">
        <f t="shared" si="94"/>
        <v>0</v>
      </c>
      <c r="AX63" s="3">
        <f t="shared" si="94"/>
        <v>0</v>
      </c>
      <c r="AY63" s="3">
        <f t="shared" si="94"/>
        <v>0</v>
      </c>
      <c r="AZ63" s="3">
        <f t="shared" si="94"/>
        <v>0</v>
      </c>
      <c r="BA63" s="3">
        <f t="shared" si="94"/>
        <v>0</v>
      </c>
      <c r="BB63" s="3">
        <f t="shared" si="94"/>
        <v>0</v>
      </c>
    </row>
    <row r="64" spans="1:54" x14ac:dyDescent="0.35">
      <c r="A64" t="s">
        <v>27</v>
      </c>
      <c r="B64" s="1" t="s">
        <v>3</v>
      </c>
      <c r="C64" s="3">
        <f t="shared" ref="C64:AS64" si="95">IF(OR(C38="",C38=0),0,(C$43+C$44+C$45+C$46+C$47+C$48+C$49+C$50)*1.1*C38/100*-1)</f>
        <v>0</v>
      </c>
      <c r="D64" s="3">
        <f t="shared" si="95"/>
        <v>0</v>
      </c>
      <c r="E64" s="3">
        <f t="shared" si="95"/>
        <v>0</v>
      </c>
      <c r="F64" s="3">
        <f t="shared" si="95"/>
        <v>0</v>
      </c>
      <c r="G64" s="3">
        <f t="shared" si="95"/>
        <v>0</v>
      </c>
      <c r="H64" s="3">
        <f t="shared" si="95"/>
        <v>0</v>
      </c>
      <c r="I64" s="3">
        <f t="shared" si="95"/>
        <v>0</v>
      </c>
      <c r="J64" s="3">
        <f t="shared" si="95"/>
        <v>0</v>
      </c>
      <c r="K64" s="3">
        <f t="shared" si="95"/>
        <v>0</v>
      </c>
      <c r="L64" s="3">
        <f t="shared" si="95"/>
        <v>0</v>
      </c>
      <c r="M64" s="3">
        <f t="shared" si="95"/>
        <v>0</v>
      </c>
      <c r="N64" s="3">
        <f t="shared" si="95"/>
        <v>0</v>
      </c>
      <c r="O64" s="3">
        <f t="shared" si="95"/>
        <v>0</v>
      </c>
      <c r="P64" s="3">
        <f t="shared" si="95"/>
        <v>0</v>
      </c>
      <c r="Q64" s="3">
        <f t="shared" si="95"/>
        <v>0</v>
      </c>
      <c r="R64" s="3">
        <f t="shared" si="95"/>
        <v>0</v>
      </c>
      <c r="S64" s="3">
        <f t="shared" si="95"/>
        <v>0</v>
      </c>
      <c r="T64" s="3">
        <f t="shared" si="95"/>
        <v>0</v>
      </c>
      <c r="U64" s="3">
        <f t="shared" si="95"/>
        <v>0</v>
      </c>
      <c r="V64" s="3">
        <f t="shared" si="95"/>
        <v>0</v>
      </c>
      <c r="W64" s="3">
        <f t="shared" si="95"/>
        <v>0</v>
      </c>
      <c r="X64" s="3">
        <f t="shared" si="95"/>
        <v>0</v>
      </c>
      <c r="Y64" s="3">
        <f t="shared" si="95"/>
        <v>0</v>
      </c>
      <c r="Z64" s="3">
        <f t="shared" si="95"/>
        <v>0</v>
      </c>
      <c r="AA64" s="3">
        <f t="shared" si="95"/>
        <v>0</v>
      </c>
      <c r="AB64" s="3">
        <f t="shared" si="95"/>
        <v>0</v>
      </c>
      <c r="AC64" s="3">
        <f t="shared" si="95"/>
        <v>0</v>
      </c>
      <c r="AD64" s="3">
        <f t="shared" si="95"/>
        <v>0</v>
      </c>
      <c r="AE64" s="3">
        <f t="shared" si="95"/>
        <v>0</v>
      </c>
      <c r="AF64" s="3">
        <f t="shared" si="95"/>
        <v>0</v>
      </c>
      <c r="AG64" s="3">
        <f t="shared" si="95"/>
        <v>0</v>
      </c>
      <c r="AH64" s="3">
        <f t="shared" si="95"/>
        <v>0</v>
      </c>
      <c r="AI64" s="3">
        <f t="shared" si="95"/>
        <v>0</v>
      </c>
      <c r="AJ64" s="3">
        <f t="shared" si="95"/>
        <v>0</v>
      </c>
      <c r="AK64" s="3">
        <f t="shared" si="95"/>
        <v>0</v>
      </c>
      <c r="AL64" s="3">
        <f t="shared" si="95"/>
        <v>0</v>
      </c>
      <c r="AM64" s="3">
        <f t="shared" si="95"/>
        <v>0</v>
      </c>
      <c r="AN64" s="3">
        <f t="shared" si="95"/>
        <v>0</v>
      </c>
      <c r="AO64" s="3">
        <f t="shared" si="95"/>
        <v>0</v>
      </c>
      <c r="AP64" s="3">
        <f t="shared" si="95"/>
        <v>0</v>
      </c>
      <c r="AQ64" s="3">
        <f t="shared" si="95"/>
        <v>0</v>
      </c>
      <c r="AR64" s="3">
        <f t="shared" si="95"/>
        <v>0</v>
      </c>
      <c r="AS64" s="3">
        <f t="shared" si="95"/>
        <v>0</v>
      </c>
      <c r="AT64" s="3">
        <f t="shared" ref="AT64:BB64" si="96">IF(OR(AT38="",AT38=0),0,(AT$43+AT$44+AT$45+AT$46+AT$47+AT$48+AT$49+AT$50)*1.1*AT38/100*-1)</f>
        <v>0</v>
      </c>
      <c r="AU64" s="3">
        <f t="shared" si="96"/>
        <v>0</v>
      </c>
      <c r="AV64" s="3">
        <f t="shared" si="96"/>
        <v>0</v>
      </c>
      <c r="AW64" s="3">
        <f t="shared" si="96"/>
        <v>0</v>
      </c>
      <c r="AX64" s="3">
        <f t="shared" si="96"/>
        <v>0</v>
      </c>
      <c r="AY64" s="3">
        <f t="shared" si="96"/>
        <v>0</v>
      </c>
      <c r="AZ64" s="3">
        <f t="shared" si="96"/>
        <v>0</v>
      </c>
      <c r="BA64" s="3">
        <f t="shared" si="96"/>
        <v>0</v>
      </c>
      <c r="BB64" s="3">
        <f t="shared" si="96"/>
        <v>0</v>
      </c>
    </row>
    <row r="65" spans="1:54" x14ac:dyDescent="0.35">
      <c r="A65" t="s">
        <v>29</v>
      </c>
      <c r="B65" s="1" t="s">
        <v>3</v>
      </c>
      <c r="C65" s="3">
        <f>IF(OR(C39="",C39=0),0,(C61*-C39/100))</f>
        <v>-23.121143500000002</v>
      </c>
      <c r="D65" s="3">
        <f t="shared" ref="D65:AS65" si="97">IF(OR(D39="",D39=0),0,(D61*-D39/100))</f>
        <v>-23.121143500000002</v>
      </c>
      <c r="E65" s="3">
        <f t="shared" si="97"/>
        <v>0</v>
      </c>
      <c r="F65" s="3">
        <f t="shared" si="97"/>
        <v>0</v>
      </c>
      <c r="G65" s="3">
        <f t="shared" si="97"/>
        <v>0</v>
      </c>
      <c r="H65" s="3">
        <f t="shared" si="97"/>
        <v>0</v>
      </c>
      <c r="I65" s="3">
        <f t="shared" si="97"/>
        <v>0</v>
      </c>
      <c r="J65" s="3">
        <f t="shared" si="97"/>
        <v>0</v>
      </c>
      <c r="K65" s="3">
        <f t="shared" si="97"/>
        <v>0</v>
      </c>
      <c r="L65" s="3">
        <f t="shared" si="97"/>
        <v>0</v>
      </c>
      <c r="M65" s="3">
        <f t="shared" si="97"/>
        <v>0</v>
      </c>
      <c r="N65" s="3">
        <f t="shared" si="97"/>
        <v>0</v>
      </c>
      <c r="O65" s="3">
        <f t="shared" si="97"/>
        <v>0</v>
      </c>
      <c r="P65" s="3">
        <f t="shared" si="97"/>
        <v>0</v>
      </c>
      <c r="Q65" s="3">
        <f t="shared" si="97"/>
        <v>0</v>
      </c>
      <c r="R65" s="3">
        <f t="shared" si="97"/>
        <v>0</v>
      </c>
      <c r="S65" s="3">
        <f t="shared" si="97"/>
        <v>0</v>
      </c>
      <c r="T65" s="3">
        <f t="shared" si="97"/>
        <v>0</v>
      </c>
      <c r="U65" s="3">
        <f t="shared" si="97"/>
        <v>0</v>
      </c>
      <c r="V65" s="3">
        <f t="shared" si="97"/>
        <v>0</v>
      </c>
      <c r="W65" s="3">
        <f t="shared" si="97"/>
        <v>0</v>
      </c>
      <c r="X65" s="3">
        <f t="shared" si="97"/>
        <v>0</v>
      </c>
      <c r="Y65" s="3">
        <f t="shared" si="97"/>
        <v>0</v>
      </c>
      <c r="Z65" s="3">
        <f t="shared" si="97"/>
        <v>0</v>
      </c>
      <c r="AA65" s="3">
        <f t="shared" si="97"/>
        <v>0</v>
      </c>
      <c r="AB65" s="3">
        <f t="shared" si="97"/>
        <v>0</v>
      </c>
      <c r="AC65" s="3">
        <f t="shared" si="97"/>
        <v>0</v>
      </c>
      <c r="AD65" s="3">
        <f t="shared" si="97"/>
        <v>0</v>
      </c>
      <c r="AE65" s="3">
        <f t="shared" si="97"/>
        <v>0</v>
      </c>
      <c r="AF65" s="3">
        <f t="shared" si="97"/>
        <v>0</v>
      </c>
      <c r="AG65" s="3">
        <f t="shared" si="97"/>
        <v>0</v>
      </c>
      <c r="AH65" s="3">
        <f t="shared" si="97"/>
        <v>0</v>
      </c>
      <c r="AI65" s="3">
        <f t="shared" si="97"/>
        <v>0</v>
      </c>
      <c r="AJ65" s="3">
        <f t="shared" si="97"/>
        <v>0</v>
      </c>
      <c r="AK65" s="3">
        <f t="shared" si="97"/>
        <v>0</v>
      </c>
      <c r="AL65" s="3">
        <f t="shared" si="97"/>
        <v>0</v>
      </c>
      <c r="AM65" s="3">
        <f t="shared" si="97"/>
        <v>0</v>
      </c>
      <c r="AN65" s="3">
        <f t="shared" si="97"/>
        <v>0</v>
      </c>
      <c r="AO65" s="3">
        <f t="shared" si="97"/>
        <v>0</v>
      </c>
      <c r="AP65" s="3">
        <f t="shared" si="97"/>
        <v>0</v>
      </c>
      <c r="AQ65" s="3">
        <f t="shared" si="97"/>
        <v>0</v>
      </c>
      <c r="AR65" s="3">
        <f t="shared" si="97"/>
        <v>0</v>
      </c>
      <c r="AS65" s="3">
        <f t="shared" si="97"/>
        <v>0</v>
      </c>
      <c r="AT65" s="3">
        <f t="shared" ref="AT65:BB65" si="98">IF(OR(AT39="",AT39=0),0,(AT61*-AT39/100))</f>
        <v>0</v>
      </c>
      <c r="AU65" s="3">
        <f t="shared" si="98"/>
        <v>0</v>
      </c>
      <c r="AV65" s="3">
        <f t="shared" si="98"/>
        <v>0</v>
      </c>
      <c r="AW65" s="3">
        <f t="shared" si="98"/>
        <v>0</v>
      </c>
      <c r="AX65" s="3">
        <f t="shared" si="98"/>
        <v>0</v>
      </c>
      <c r="AY65" s="3">
        <f t="shared" si="98"/>
        <v>0</v>
      </c>
      <c r="AZ65" s="3">
        <f t="shared" si="98"/>
        <v>0</v>
      </c>
      <c r="BA65" s="3">
        <f t="shared" si="98"/>
        <v>0</v>
      </c>
      <c r="BB65" s="3">
        <f t="shared" si="98"/>
        <v>0</v>
      </c>
    </row>
    <row r="66" spans="1:54" x14ac:dyDescent="0.35"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</row>
    <row r="67" spans="1:54" s="2" customFormat="1" x14ac:dyDescent="0.35">
      <c r="A67" s="2" t="s">
        <v>51</v>
      </c>
      <c r="B67" s="1" t="s">
        <v>80</v>
      </c>
      <c r="C67" s="5">
        <f>SUM(C61:C65)</f>
        <v>439.30172650000003</v>
      </c>
      <c r="D67" s="5">
        <f t="shared" ref="D67:I67" si="99">SUM(D61:D65)</f>
        <v>439.30172650000003</v>
      </c>
      <c r="E67" s="5">
        <f t="shared" si="99"/>
        <v>341.39702320000015</v>
      </c>
      <c r="F67" s="5">
        <f t="shared" si="99"/>
        <v>0</v>
      </c>
      <c r="G67" s="5">
        <f t="shared" si="99"/>
        <v>0</v>
      </c>
      <c r="H67" s="5">
        <f t="shared" si="99"/>
        <v>0</v>
      </c>
      <c r="I67" s="5">
        <f t="shared" si="99"/>
        <v>0</v>
      </c>
      <c r="J67" s="5">
        <f t="shared" ref="J67:AS67" si="100">SUM(J61:J65)</f>
        <v>0</v>
      </c>
      <c r="K67" s="5">
        <f t="shared" si="100"/>
        <v>0</v>
      </c>
      <c r="L67" s="5">
        <f t="shared" si="100"/>
        <v>0</v>
      </c>
      <c r="M67" s="5">
        <f t="shared" si="100"/>
        <v>0</v>
      </c>
      <c r="N67" s="5">
        <f t="shared" si="100"/>
        <v>0</v>
      </c>
      <c r="O67" s="5">
        <f t="shared" si="100"/>
        <v>0</v>
      </c>
      <c r="P67" s="5">
        <f t="shared" si="100"/>
        <v>0</v>
      </c>
      <c r="Q67" s="5">
        <f t="shared" si="100"/>
        <v>0</v>
      </c>
      <c r="R67" s="5">
        <f t="shared" si="100"/>
        <v>0</v>
      </c>
      <c r="S67" s="5">
        <f t="shared" si="100"/>
        <v>0</v>
      </c>
      <c r="T67" s="5">
        <f t="shared" si="100"/>
        <v>0</v>
      </c>
      <c r="U67" s="5">
        <f t="shared" si="100"/>
        <v>0</v>
      </c>
      <c r="V67" s="5">
        <f t="shared" si="100"/>
        <v>0</v>
      </c>
      <c r="W67" s="5">
        <f t="shared" si="100"/>
        <v>0</v>
      </c>
      <c r="X67" s="5">
        <f t="shared" si="100"/>
        <v>0</v>
      </c>
      <c r="Y67" s="5">
        <f t="shared" si="100"/>
        <v>0</v>
      </c>
      <c r="Z67" s="5">
        <f t="shared" si="100"/>
        <v>0</v>
      </c>
      <c r="AA67" s="5">
        <f t="shared" si="100"/>
        <v>0</v>
      </c>
      <c r="AB67" s="5">
        <f t="shared" si="100"/>
        <v>0</v>
      </c>
      <c r="AC67" s="5">
        <f t="shared" si="100"/>
        <v>0</v>
      </c>
      <c r="AD67" s="5">
        <f t="shared" si="100"/>
        <v>0</v>
      </c>
      <c r="AE67" s="5">
        <f t="shared" si="100"/>
        <v>0</v>
      </c>
      <c r="AF67" s="5">
        <f t="shared" si="100"/>
        <v>0</v>
      </c>
      <c r="AG67" s="5">
        <f t="shared" si="100"/>
        <v>0</v>
      </c>
      <c r="AH67" s="5">
        <f t="shared" si="100"/>
        <v>0</v>
      </c>
      <c r="AI67" s="5">
        <f t="shared" si="100"/>
        <v>0</v>
      </c>
      <c r="AJ67" s="5">
        <f t="shared" si="100"/>
        <v>0</v>
      </c>
      <c r="AK67" s="5">
        <f t="shared" si="100"/>
        <v>0</v>
      </c>
      <c r="AL67" s="5">
        <f t="shared" si="100"/>
        <v>0</v>
      </c>
      <c r="AM67" s="5">
        <f t="shared" si="100"/>
        <v>0</v>
      </c>
      <c r="AN67" s="5">
        <f t="shared" si="100"/>
        <v>0</v>
      </c>
      <c r="AO67" s="5">
        <f t="shared" si="100"/>
        <v>0</v>
      </c>
      <c r="AP67" s="5">
        <f t="shared" si="100"/>
        <v>0</v>
      </c>
      <c r="AQ67" s="5">
        <f t="shared" si="100"/>
        <v>0</v>
      </c>
      <c r="AR67" s="5">
        <f t="shared" si="100"/>
        <v>0</v>
      </c>
      <c r="AS67" s="5">
        <f t="shared" si="100"/>
        <v>0</v>
      </c>
      <c r="AT67" s="5">
        <f t="shared" ref="AT67:BB67" si="101">SUM(AT61:AT65)</f>
        <v>0</v>
      </c>
      <c r="AU67" s="5">
        <f t="shared" si="101"/>
        <v>0</v>
      </c>
      <c r="AV67" s="5">
        <f t="shared" si="101"/>
        <v>0</v>
      </c>
      <c r="AW67" s="5">
        <f t="shared" si="101"/>
        <v>0</v>
      </c>
      <c r="AX67" s="5">
        <f t="shared" si="101"/>
        <v>0</v>
      </c>
      <c r="AY67" s="5">
        <f t="shared" si="101"/>
        <v>0</v>
      </c>
      <c r="AZ67" s="5">
        <f t="shared" si="101"/>
        <v>0</v>
      </c>
      <c r="BA67" s="5">
        <f t="shared" si="101"/>
        <v>0</v>
      </c>
      <c r="BB67" s="5">
        <f t="shared" si="101"/>
        <v>0</v>
      </c>
    </row>
    <row r="68" spans="1:54" s="2" customFormat="1" x14ac:dyDescent="0.35">
      <c r="B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</row>
    <row r="69" spans="1:54" s="24" customFormat="1" ht="31" x14ac:dyDescent="0.35">
      <c r="A69" s="21" t="s">
        <v>107</v>
      </c>
      <c r="B69" s="22"/>
      <c r="C69" s="23"/>
      <c r="D69" s="23">
        <f t="shared" ref="D69:AT69" si="102">IF(OR(D67="",D67=0),0,(D67-$D$67)/D12*365)</f>
        <v>0</v>
      </c>
      <c r="E69" s="23">
        <f t="shared" si="102"/>
        <v>-388.42626852717342</v>
      </c>
      <c r="F69" s="23">
        <f t="shared" si="102"/>
        <v>0</v>
      </c>
      <c r="G69" s="23">
        <f t="shared" si="102"/>
        <v>0</v>
      </c>
      <c r="H69" s="23">
        <f t="shared" si="102"/>
        <v>0</v>
      </c>
      <c r="I69" s="23">
        <f t="shared" si="102"/>
        <v>0</v>
      </c>
      <c r="J69" s="23">
        <f t="shared" si="102"/>
        <v>0</v>
      </c>
      <c r="K69" s="23">
        <f t="shared" si="102"/>
        <v>0</v>
      </c>
      <c r="L69" s="23">
        <f t="shared" si="102"/>
        <v>0</v>
      </c>
      <c r="M69" s="23">
        <f t="shared" si="102"/>
        <v>0</v>
      </c>
      <c r="N69" s="23">
        <f t="shared" si="102"/>
        <v>0</v>
      </c>
      <c r="O69" s="23">
        <f t="shared" si="102"/>
        <v>0</v>
      </c>
      <c r="P69" s="23">
        <f t="shared" si="102"/>
        <v>0</v>
      </c>
      <c r="Q69" s="23">
        <f t="shared" si="102"/>
        <v>0</v>
      </c>
      <c r="R69" s="23">
        <f t="shared" si="102"/>
        <v>0</v>
      </c>
      <c r="S69" s="23">
        <f t="shared" si="102"/>
        <v>0</v>
      </c>
      <c r="T69" s="23">
        <f t="shared" si="102"/>
        <v>0</v>
      </c>
      <c r="U69" s="23">
        <f t="shared" si="102"/>
        <v>0</v>
      </c>
      <c r="V69" s="23">
        <f t="shared" si="102"/>
        <v>0</v>
      </c>
      <c r="W69" s="23">
        <f t="shared" si="102"/>
        <v>0</v>
      </c>
      <c r="X69" s="23">
        <f t="shared" si="102"/>
        <v>0</v>
      </c>
      <c r="Y69" s="23">
        <f t="shared" si="102"/>
        <v>0</v>
      </c>
      <c r="Z69" s="23">
        <f t="shared" si="102"/>
        <v>0</v>
      </c>
      <c r="AA69" s="23">
        <f t="shared" si="102"/>
        <v>0</v>
      </c>
      <c r="AB69" s="23">
        <f t="shared" si="102"/>
        <v>0</v>
      </c>
      <c r="AC69" s="23">
        <f t="shared" si="102"/>
        <v>0</v>
      </c>
      <c r="AD69" s="23">
        <f t="shared" si="102"/>
        <v>0</v>
      </c>
      <c r="AE69" s="23">
        <f t="shared" si="102"/>
        <v>0</v>
      </c>
      <c r="AF69" s="23">
        <f t="shared" si="102"/>
        <v>0</v>
      </c>
      <c r="AG69" s="23">
        <f t="shared" si="102"/>
        <v>0</v>
      </c>
      <c r="AH69" s="23">
        <f t="shared" si="102"/>
        <v>0</v>
      </c>
      <c r="AI69" s="23">
        <f t="shared" si="102"/>
        <v>0</v>
      </c>
      <c r="AJ69" s="23">
        <f t="shared" si="102"/>
        <v>0</v>
      </c>
      <c r="AK69" s="23">
        <f t="shared" si="102"/>
        <v>0</v>
      </c>
      <c r="AL69" s="23">
        <f t="shared" si="102"/>
        <v>0</v>
      </c>
      <c r="AM69" s="23">
        <f t="shared" si="102"/>
        <v>0</v>
      </c>
      <c r="AN69" s="23">
        <f t="shared" si="102"/>
        <v>0</v>
      </c>
      <c r="AO69" s="23">
        <f t="shared" si="102"/>
        <v>0</v>
      </c>
      <c r="AP69" s="23">
        <f t="shared" si="102"/>
        <v>0</v>
      </c>
      <c r="AQ69" s="23">
        <f t="shared" si="102"/>
        <v>0</v>
      </c>
      <c r="AR69" s="23">
        <f t="shared" si="102"/>
        <v>0</v>
      </c>
      <c r="AS69" s="23">
        <f t="shared" si="102"/>
        <v>0</v>
      </c>
      <c r="AT69" s="23">
        <f t="shared" si="102"/>
        <v>0</v>
      </c>
      <c r="AU69" s="23">
        <f t="shared" ref="AU69:BB69" si="103">IF(OR(AU67="",AU67=0),0,(AU67-$D$67)/AU12*365)</f>
        <v>0</v>
      </c>
      <c r="AV69" s="23">
        <f t="shared" si="103"/>
        <v>0</v>
      </c>
      <c r="AW69" s="23">
        <f t="shared" si="103"/>
        <v>0</v>
      </c>
      <c r="AX69" s="23">
        <f t="shared" si="103"/>
        <v>0</v>
      </c>
      <c r="AY69" s="23">
        <f t="shared" si="103"/>
        <v>0</v>
      </c>
      <c r="AZ69" s="23">
        <f t="shared" si="103"/>
        <v>0</v>
      </c>
      <c r="BA69" s="23">
        <f t="shared" si="103"/>
        <v>0</v>
      </c>
      <c r="BB69" s="23">
        <f t="shared" si="103"/>
        <v>0</v>
      </c>
    </row>
    <row r="72" spans="1:54" x14ac:dyDescent="0.35"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54" x14ac:dyDescent="0.35"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54" x14ac:dyDescent="0.35">
      <c r="A74" t="s">
        <v>41</v>
      </c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54" x14ac:dyDescent="0.35">
      <c r="A75" s="20" t="s">
        <v>8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54" x14ac:dyDescent="0.35">
      <c r="A76" s="20" t="s">
        <v>42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spans="1:54" x14ac:dyDescent="0.35">
      <c r="A77" s="4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1:54" x14ac:dyDescent="0.35">
      <c r="A78" s="4"/>
    </row>
    <row r="79" spans="1:54" x14ac:dyDescent="0.35">
      <c r="A79" s="4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54" x14ac:dyDescent="0.35">
      <c r="A80" s="4"/>
    </row>
    <row r="81" spans="1:14" x14ac:dyDescent="0.35">
      <c r="A81" s="4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</row>
    <row r="82" spans="1:14" x14ac:dyDescent="0.35">
      <c r="A82" s="4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</row>
    <row r="83" spans="1:14" x14ac:dyDescent="0.35">
      <c r="A83" s="4"/>
    </row>
    <row r="84" spans="1:14" x14ac:dyDescent="0.35">
      <c r="A84" s="4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1:14" x14ac:dyDescent="0.35"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7" spans="1:14" x14ac:dyDescent="0.35"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</sheetData>
  <hyperlinks>
    <hyperlink ref="A75" r:id="rId1"/>
    <hyperlink ref="A76" r:id="rId2"/>
  </hyperlinks>
  <pageMargins left="0.23622047244094491" right="0.23622047244094491" top="0.74803149606299213" bottom="0.74803149606299213" header="0.31496062992125984" footer="0.31496062992125984"/>
  <pageSetup paperSize="9" scale="41" fitToWidth="0" orientation="landscape" horizontalDpi="4294967293" verticalDpi="0"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Sawler</dc:creator>
  <cp:lastModifiedBy>Bradley Sawler</cp:lastModifiedBy>
  <cp:lastPrinted>2017-08-15T06:32:45Z</cp:lastPrinted>
  <dcterms:created xsi:type="dcterms:W3CDTF">2017-07-26T06:22:27Z</dcterms:created>
  <dcterms:modified xsi:type="dcterms:W3CDTF">2017-08-17T02:09:33Z</dcterms:modified>
</cp:coreProperties>
</file>